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93229251-9AFB-42ED-94A0-7452CA322136}" xr6:coauthVersionLast="47" xr6:coauthVersionMax="47" xr10:uidLastSave="{00000000-0000-0000-0000-000000000000}"/>
  <bookViews>
    <workbookView xWindow="-120" yWindow="-120" windowWidth="24240" windowHeight="13020" activeTab="1" xr2:uid="{2822C38E-66DA-498A-9D47-8E436F9B689F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1" l="1"/>
  <c r="G50" i="1"/>
  <c r="G31" i="1"/>
  <c r="G144" i="1"/>
  <c r="G165" i="1"/>
  <c r="G181" i="1"/>
  <c r="G178" i="1"/>
  <c r="G174" i="1"/>
  <c r="G170" i="1"/>
  <c r="G140" i="1"/>
  <c r="G148" i="1"/>
  <c r="G88" i="1"/>
  <c r="G91" i="1"/>
  <c r="G82" i="1"/>
  <c r="G78" i="1"/>
  <c r="G68" i="1"/>
  <c r="G65" i="1"/>
  <c r="G62" i="1"/>
  <c r="G59" i="1"/>
  <c r="G56" i="1"/>
  <c r="G53" i="1"/>
  <c r="G42" i="1"/>
  <c r="G39" i="1"/>
  <c r="G35" i="1"/>
  <c r="D29" i="2"/>
  <c r="G187" i="1" l="1"/>
</calcChain>
</file>

<file path=xl/sharedStrings.xml><?xml version="1.0" encoding="utf-8"?>
<sst xmlns="http://schemas.openxmlformats.org/spreadsheetml/2006/main" count="350" uniqueCount="109">
  <si>
    <t>DJEČJI VRTIĆ TRILJ</t>
  </si>
  <si>
    <t>SV.MIHOVILA 54A</t>
  </si>
  <si>
    <t>21240 TRILJ</t>
  </si>
  <si>
    <t>OIB 72048408451</t>
  </si>
  <si>
    <t xml:space="preserve">                   INFORMACIJE O TROŠENJU SREDSTAVA ZA</t>
  </si>
  <si>
    <t xml:space="preserve">Naziv </t>
  </si>
  <si>
    <t xml:space="preserve">         OIB</t>
  </si>
  <si>
    <t>Sjedište</t>
  </si>
  <si>
    <t xml:space="preserve">Način objave </t>
  </si>
  <si>
    <t xml:space="preserve">Vrsta rashoda </t>
  </si>
  <si>
    <t>primatelja</t>
  </si>
  <si>
    <t>isplaćenog naloga</t>
  </si>
  <si>
    <t>i izdataka</t>
  </si>
  <si>
    <t>Sinj</t>
  </si>
  <si>
    <t>3234-komunalne usluge</t>
  </si>
  <si>
    <t xml:space="preserve">UKUPNO VODOVOD I ODVODNJA </t>
  </si>
  <si>
    <t>3234- komunalne usluge</t>
  </si>
  <si>
    <t>3222- materijal i sirovine</t>
  </si>
  <si>
    <t>3221- uredski mater.i ost. Mat.</t>
  </si>
  <si>
    <t>MICRONIC d.o.o.</t>
  </si>
  <si>
    <t>Split</t>
  </si>
  <si>
    <t>3232-usluge tekućeg i investicij.</t>
  </si>
  <si>
    <t>održavanja</t>
  </si>
  <si>
    <t>UKUPNO MICRONIC d.o.o.</t>
  </si>
  <si>
    <t>KONICA MINOLTA</t>
  </si>
  <si>
    <t>Zagreb</t>
  </si>
  <si>
    <t>3235- zakupnine i najamnine</t>
  </si>
  <si>
    <t>UKUPNO KONICA MINOLTA</t>
  </si>
  <si>
    <t xml:space="preserve">NASTAVNI ZAVOD ZA JAVNO </t>
  </si>
  <si>
    <t>ZDRAVSTO SDŽ</t>
  </si>
  <si>
    <t>3236 - zdravstvene i veterinarske</t>
  </si>
  <si>
    <t>usluge</t>
  </si>
  <si>
    <t>UKUPNO NASTAVNI ZAVOD ZA JAVNO</t>
  </si>
  <si>
    <t>ZDRAVSTVO SDŽ</t>
  </si>
  <si>
    <t>VODOVOD I ODVODNJA CETINSKE KRAJ.</t>
  </si>
  <si>
    <t>CETINSKE KRAJINE</t>
  </si>
  <si>
    <t>BOMIATA USLUGE</t>
  </si>
  <si>
    <t>Sesvete</t>
  </si>
  <si>
    <t>3237-intelektualne i osobne usluge</t>
  </si>
  <si>
    <t>UKUPNO BOMIATA</t>
  </si>
  <si>
    <t>MESNICA SIMUNIĆ</t>
  </si>
  <si>
    <t>Trilj</t>
  </si>
  <si>
    <t>UKUPNO MESNICA SIMUNIĆ</t>
  </si>
  <si>
    <t>CODE FROM THE HILL</t>
  </si>
  <si>
    <t>3233 - usluge promidžbe i informiranja</t>
  </si>
  <si>
    <t>UKUPNO CODE FROM THE HILL</t>
  </si>
  <si>
    <t>HEP ELEKTRA d.o.o.</t>
  </si>
  <si>
    <t>3223- energija</t>
  </si>
  <si>
    <t>UKUPNO HEP ELEKTRA d.o.o.</t>
  </si>
  <si>
    <t xml:space="preserve">HRVATSKI TELEKOM d.d </t>
  </si>
  <si>
    <t>3231- usluge telefona</t>
  </si>
  <si>
    <t>UKUPNO HRVATSKI TELEKOM d.d.</t>
  </si>
  <si>
    <t>TELEMACH HRVATSKA</t>
  </si>
  <si>
    <t>UKUPNO TELEMACH HRVATSKA</t>
  </si>
  <si>
    <t>UKUPNO SZP</t>
  </si>
  <si>
    <t>JVP GRADA SINJA</t>
  </si>
  <si>
    <t>UKUPNO JVP GRADA SINJA</t>
  </si>
  <si>
    <t>ALCA ZAGREB</t>
  </si>
  <si>
    <t>(materijal za čišćenje)</t>
  </si>
  <si>
    <t>UKUPNO ALCA ZAGREB</t>
  </si>
  <si>
    <t xml:space="preserve">INFOS </t>
  </si>
  <si>
    <t>3237 - intelektualne usluge i</t>
  </si>
  <si>
    <t>osobne usluge</t>
  </si>
  <si>
    <t>UKUPNO INFOS</t>
  </si>
  <si>
    <t>UKUPNO PEKARA ŠARIBOK</t>
  </si>
  <si>
    <t>PIEL d.o.o.</t>
  </si>
  <si>
    <t xml:space="preserve">3232-usluge tekućeg i investic.		
održavanja		</t>
  </si>
  <si>
    <t>UKUPNO PIEL</t>
  </si>
  <si>
    <t>Način objave</t>
  </si>
  <si>
    <t>Vrsta rashoda i</t>
  </si>
  <si>
    <t>isplaćenog iznos</t>
  </si>
  <si>
    <t>izdataka</t>
  </si>
  <si>
    <t>3111-bruto plaće za redovan rad</t>
  </si>
  <si>
    <t>3132- doprinosi na bruto</t>
  </si>
  <si>
    <t>3121-ostali rashodi za zaposlene</t>
  </si>
  <si>
    <t>INFORMACIJE O TROŠENJU SREDSTAVA ZA TRAVANJ 2026. GODINE</t>
  </si>
  <si>
    <t>UKUPNO ZA TRAVANJ 2026.GOD</t>
  </si>
  <si>
    <t xml:space="preserve">   TRAVANJ 2026.GODINE</t>
  </si>
  <si>
    <t>UKUPNO HRVATSKA POŠTA</t>
  </si>
  <si>
    <t xml:space="preserve">ALBA,obrt za čišćenje </t>
  </si>
  <si>
    <t>3239 - ostale usluge</t>
  </si>
  <si>
    <t>UKUPNO ALBA</t>
  </si>
  <si>
    <t xml:space="preserve">PEKARA ŠARIBOK </t>
  </si>
  <si>
    <t>3222 - materijal i sirovine</t>
  </si>
  <si>
    <t xml:space="preserve">ING-ATEST </t>
  </si>
  <si>
    <t>UKUPNO ING-ATEST</t>
  </si>
  <si>
    <t>FELIX LIBER</t>
  </si>
  <si>
    <t>Rijeka</t>
  </si>
  <si>
    <t>UKUPNO FELIX LIBER</t>
  </si>
  <si>
    <t>ROTO DINAMIC</t>
  </si>
  <si>
    <t>Samobor</t>
  </si>
  <si>
    <t xml:space="preserve">SZP - stambene zgrade putem </t>
  </si>
  <si>
    <t>3234 - komunalne usluge</t>
  </si>
  <si>
    <t>upravitelja</t>
  </si>
  <si>
    <t>ČISTOĆA CETINSKE KRAJINE</t>
  </si>
  <si>
    <t>UKUPNO ČISTOĆA CETINSKE KRAJINE</t>
  </si>
  <si>
    <t>NAJ-DOMUS</t>
  </si>
  <si>
    <t>UKUPNO NAJ-DOMUS</t>
  </si>
  <si>
    <t>UKUPNO ROTO DINAMIC</t>
  </si>
  <si>
    <t>Elektronički računi</t>
  </si>
  <si>
    <t xml:space="preserve">Zagreb </t>
  </si>
  <si>
    <t>3238- računalne usluge</t>
  </si>
  <si>
    <t>UKUPNO ELEKTRONIČKI RAČUNI</t>
  </si>
  <si>
    <t>ECOPETKOWATER</t>
  </si>
  <si>
    <t>Metković</t>
  </si>
  <si>
    <t>UKUPNO ECOPETKOWATER</t>
  </si>
  <si>
    <t>UKUPNO TRAVANJ 2026.</t>
  </si>
  <si>
    <t>HRVATSKA POŠTANSKA BANKA</t>
  </si>
  <si>
    <t>3431 - 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</si>
</sst>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0" fontId="4" fillId="0" borderId="1" xfId="0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top"/>
    </xf>
    <xf numFmtId="2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top"/>
    </xf>
    <xf numFmtId="4" fontId="0" fillId="0" borderId="1" xfId="0" applyNumberFormat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3" fillId="0" borderId="2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top"/>
    </xf>
    <xf numFmtId="0" fontId="5" fillId="0" borderId="2" xfId="0" applyFont="1" applyBorder="1"/>
    <xf numFmtId="0" fontId="5" fillId="0" borderId="3" xfId="0" applyFont="1" applyBorder="1"/>
    <xf numFmtId="4" fontId="5" fillId="0" borderId="2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4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top"/>
    </xf>
    <xf numFmtId="0" fontId="1" fillId="0" borderId="4" xfId="0" applyFont="1" applyBorder="1"/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60A0-6E32-4271-9002-CFB759116117}">
  <dimension ref="A6:L266"/>
  <sheetViews>
    <sheetView topLeftCell="A178" workbookViewId="0">
      <selection activeCell="A19" sqref="A19:B19"/>
    </sheetView>
  </sheetViews>
  <sheetFormatPr defaultRowHeight="15" x14ac:dyDescent="0.25"/>
  <cols>
    <col min="2" max="2" width="32.28515625" customWidth="1"/>
    <col min="4" max="4" width="5.85546875" customWidth="1"/>
    <col min="6" max="6" width="3.140625" customWidth="1"/>
    <col min="9" max="9" width="1.42578125" customWidth="1"/>
    <col min="12" max="12" width="12.140625" customWidth="1"/>
  </cols>
  <sheetData>
    <row r="6" spans="1:10" x14ac:dyDescent="0.25">
      <c r="A6" s="1" t="s">
        <v>0</v>
      </c>
      <c r="B6" s="1"/>
    </row>
    <row r="7" spans="1:10" x14ac:dyDescent="0.25">
      <c r="A7" s="1" t="s">
        <v>1</v>
      </c>
      <c r="B7" s="1"/>
    </row>
    <row r="8" spans="1:10" x14ac:dyDescent="0.25">
      <c r="A8" s="1" t="s">
        <v>2</v>
      </c>
      <c r="B8" s="1"/>
    </row>
    <row r="9" spans="1:10" x14ac:dyDescent="0.25">
      <c r="A9" s="1" t="s">
        <v>3</v>
      </c>
      <c r="B9" s="1"/>
    </row>
    <row r="12" spans="1:10" x14ac:dyDescent="0.25">
      <c r="C12" s="43" t="s">
        <v>4</v>
      </c>
      <c r="D12" s="43"/>
      <c r="E12" s="43"/>
      <c r="F12" s="43"/>
      <c r="G12" s="43"/>
      <c r="H12" s="43"/>
      <c r="I12" s="43"/>
      <c r="J12" s="43"/>
    </row>
    <row r="13" spans="1:10" x14ac:dyDescent="0.25">
      <c r="C13" s="43" t="s">
        <v>77</v>
      </c>
      <c r="D13" s="43"/>
      <c r="E13" s="43"/>
      <c r="F13" s="43"/>
      <c r="G13" s="43"/>
      <c r="H13" s="43"/>
      <c r="I13" s="43"/>
      <c r="J13" s="43"/>
    </row>
    <row r="17" spans="1:12" x14ac:dyDescent="0.25">
      <c r="A17" s="44" t="s">
        <v>5</v>
      </c>
      <c r="B17" s="44"/>
      <c r="C17" s="45" t="s">
        <v>6</v>
      </c>
      <c r="D17" s="45"/>
      <c r="E17" s="44" t="s">
        <v>7</v>
      </c>
      <c r="F17" s="44"/>
      <c r="G17" s="46" t="s">
        <v>8</v>
      </c>
      <c r="H17" s="46"/>
      <c r="I17" s="46"/>
      <c r="J17" s="44" t="s">
        <v>9</v>
      </c>
      <c r="K17" s="44"/>
      <c r="L17" s="44"/>
    </row>
    <row r="18" spans="1:12" x14ac:dyDescent="0.25">
      <c r="A18" s="44" t="s">
        <v>10</v>
      </c>
      <c r="B18" s="44"/>
      <c r="C18" s="44" t="s">
        <v>10</v>
      </c>
      <c r="D18" s="44"/>
      <c r="E18" s="44" t="s">
        <v>10</v>
      </c>
      <c r="F18" s="44"/>
      <c r="G18" s="46" t="s">
        <v>11</v>
      </c>
      <c r="H18" s="46"/>
      <c r="I18" s="46"/>
      <c r="J18" s="44" t="s">
        <v>12</v>
      </c>
      <c r="K18" s="44"/>
      <c r="L18" s="44"/>
    </row>
    <row r="19" spans="1:12" x14ac:dyDescent="0.25">
      <c r="A19" s="16" t="s">
        <v>28</v>
      </c>
      <c r="B19" s="18"/>
      <c r="C19" s="28">
        <v>54948902275</v>
      </c>
      <c r="D19" s="28"/>
      <c r="E19" s="28" t="s">
        <v>20</v>
      </c>
      <c r="F19" s="28"/>
      <c r="G19" s="29">
        <v>132.5</v>
      </c>
      <c r="H19" s="29"/>
      <c r="I19" s="29"/>
      <c r="J19" s="33" t="s">
        <v>30</v>
      </c>
      <c r="K19" s="33"/>
      <c r="L19" s="33"/>
    </row>
    <row r="20" spans="1:12" x14ac:dyDescent="0.25">
      <c r="A20" s="16" t="s">
        <v>29</v>
      </c>
      <c r="B20" s="18"/>
      <c r="C20" s="20"/>
      <c r="D20" s="21"/>
      <c r="E20" s="20"/>
      <c r="F20" s="21"/>
      <c r="G20" s="30"/>
      <c r="H20" s="31"/>
      <c r="I20" s="32"/>
      <c r="J20" s="16" t="s">
        <v>31</v>
      </c>
      <c r="K20" s="17"/>
      <c r="L20" s="18"/>
    </row>
    <row r="21" spans="1:12" x14ac:dyDescent="0.25">
      <c r="A21" s="16" t="s">
        <v>28</v>
      </c>
      <c r="B21" s="18"/>
      <c r="C21" s="28">
        <v>54948902275</v>
      </c>
      <c r="D21" s="28"/>
      <c r="E21" s="28" t="s">
        <v>20</v>
      </c>
      <c r="F21" s="28"/>
      <c r="G21" s="29">
        <v>58.75</v>
      </c>
      <c r="H21" s="29"/>
      <c r="I21" s="29"/>
      <c r="J21" s="16" t="s">
        <v>16</v>
      </c>
      <c r="K21" s="17"/>
      <c r="L21" s="18"/>
    </row>
    <row r="22" spans="1:12" x14ac:dyDescent="0.25">
      <c r="A22" s="16" t="s">
        <v>29</v>
      </c>
      <c r="B22" s="18"/>
      <c r="C22" s="20"/>
      <c r="D22" s="21"/>
      <c r="E22" s="20"/>
      <c r="F22" s="21"/>
      <c r="G22" s="30"/>
      <c r="H22" s="31"/>
      <c r="I22" s="32"/>
      <c r="J22" s="16"/>
      <c r="K22" s="17"/>
      <c r="L22" s="18"/>
    </row>
    <row r="23" spans="1:12" x14ac:dyDescent="0.25">
      <c r="A23" s="16" t="s">
        <v>28</v>
      </c>
      <c r="B23" s="18"/>
      <c r="C23" s="28">
        <v>54948902275</v>
      </c>
      <c r="D23" s="28"/>
      <c r="E23" s="28" t="s">
        <v>20</v>
      </c>
      <c r="F23" s="28"/>
      <c r="G23" s="29">
        <v>310</v>
      </c>
      <c r="H23" s="29"/>
      <c r="I23" s="29"/>
      <c r="J23" s="33" t="s">
        <v>30</v>
      </c>
      <c r="K23" s="33"/>
      <c r="L23" s="33"/>
    </row>
    <row r="24" spans="1:12" x14ac:dyDescent="0.25">
      <c r="A24" s="16" t="s">
        <v>29</v>
      </c>
      <c r="B24" s="18"/>
      <c r="C24" s="20"/>
      <c r="D24" s="21"/>
      <c r="E24" s="20"/>
      <c r="F24" s="21"/>
      <c r="G24" s="30"/>
      <c r="H24" s="31"/>
      <c r="I24" s="32"/>
      <c r="J24" s="16" t="s">
        <v>31</v>
      </c>
      <c r="K24" s="17"/>
      <c r="L24" s="18"/>
    </row>
    <row r="25" spans="1:12" x14ac:dyDescent="0.25">
      <c r="A25" s="16" t="s">
        <v>28</v>
      </c>
      <c r="B25" s="18"/>
      <c r="C25" s="28">
        <v>54948902275</v>
      </c>
      <c r="D25" s="28"/>
      <c r="E25" s="28" t="s">
        <v>20</v>
      </c>
      <c r="F25" s="28"/>
      <c r="G25" s="29">
        <v>133.80000000000001</v>
      </c>
      <c r="H25" s="29"/>
      <c r="I25" s="29"/>
      <c r="J25" s="33" t="s">
        <v>30</v>
      </c>
      <c r="K25" s="33"/>
      <c r="L25" s="33"/>
    </row>
    <row r="26" spans="1:12" x14ac:dyDescent="0.25">
      <c r="A26" s="16" t="s">
        <v>29</v>
      </c>
      <c r="B26" s="18"/>
      <c r="C26" s="20"/>
      <c r="D26" s="21"/>
      <c r="E26" s="20"/>
      <c r="F26" s="21"/>
      <c r="G26" s="30"/>
      <c r="H26" s="31"/>
      <c r="I26" s="32"/>
      <c r="J26" s="16" t="s">
        <v>31</v>
      </c>
      <c r="K26" s="17"/>
      <c r="L26" s="18"/>
    </row>
    <row r="27" spans="1:12" x14ac:dyDescent="0.25">
      <c r="A27" s="16" t="s">
        <v>28</v>
      </c>
      <c r="B27" s="18"/>
      <c r="C27" s="28">
        <v>54948902275</v>
      </c>
      <c r="D27" s="28"/>
      <c r="E27" s="28" t="s">
        <v>20</v>
      </c>
      <c r="F27" s="28"/>
      <c r="G27" s="29">
        <v>65.7</v>
      </c>
      <c r="H27" s="29"/>
      <c r="I27" s="29"/>
      <c r="J27" s="33" t="s">
        <v>30</v>
      </c>
      <c r="K27" s="33"/>
      <c r="L27" s="33"/>
    </row>
    <row r="28" spans="1:12" x14ac:dyDescent="0.25">
      <c r="A28" s="16" t="s">
        <v>29</v>
      </c>
      <c r="B28" s="18"/>
      <c r="C28" s="20"/>
      <c r="D28" s="21"/>
      <c r="E28" s="20"/>
      <c r="F28" s="21"/>
      <c r="G28" s="30"/>
      <c r="H28" s="31"/>
      <c r="I28" s="32"/>
      <c r="J28" s="16" t="s">
        <v>31</v>
      </c>
      <c r="K28" s="17"/>
      <c r="L28" s="18"/>
    </row>
    <row r="29" spans="1:12" x14ac:dyDescent="0.25">
      <c r="A29" s="16" t="s">
        <v>28</v>
      </c>
      <c r="B29" s="18"/>
      <c r="C29" s="28">
        <v>54948902275</v>
      </c>
      <c r="D29" s="28"/>
      <c r="E29" s="28" t="s">
        <v>20</v>
      </c>
      <c r="F29" s="28"/>
      <c r="G29" s="29">
        <v>87.6</v>
      </c>
      <c r="H29" s="29"/>
      <c r="I29" s="29"/>
      <c r="J29" s="33" t="s">
        <v>30</v>
      </c>
      <c r="K29" s="33"/>
      <c r="L29" s="33"/>
    </row>
    <row r="30" spans="1:12" x14ac:dyDescent="0.25">
      <c r="A30" s="16" t="s">
        <v>29</v>
      </c>
      <c r="B30" s="18"/>
      <c r="C30" s="20"/>
      <c r="D30" s="21"/>
      <c r="E30" s="20"/>
      <c r="F30" s="21"/>
      <c r="G30" s="30"/>
      <c r="H30" s="31"/>
      <c r="I30" s="32"/>
      <c r="J30" s="16" t="s">
        <v>31</v>
      </c>
      <c r="K30" s="17"/>
      <c r="L30" s="18"/>
    </row>
    <row r="31" spans="1:12" x14ac:dyDescent="0.25">
      <c r="A31" s="52" t="s">
        <v>32</v>
      </c>
      <c r="B31" s="53"/>
      <c r="C31" s="14"/>
      <c r="D31" s="15"/>
      <c r="E31" s="14"/>
      <c r="F31" s="15"/>
      <c r="G31" s="54">
        <f>G19+G21+G23+G25+G27+G29</f>
        <v>788.35</v>
      </c>
      <c r="H31" s="19"/>
      <c r="I31" s="15"/>
      <c r="J31" s="55"/>
      <c r="K31" s="56"/>
      <c r="L31" s="57"/>
    </row>
    <row r="32" spans="1:12" x14ac:dyDescent="0.25">
      <c r="A32" s="52" t="s">
        <v>33</v>
      </c>
      <c r="B32" s="53"/>
      <c r="C32" s="14"/>
      <c r="D32" s="15"/>
      <c r="E32" s="14"/>
      <c r="F32" s="15"/>
      <c r="G32" s="14"/>
      <c r="H32" s="19"/>
      <c r="I32" s="15"/>
      <c r="J32" s="55"/>
      <c r="K32" s="56"/>
      <c r="L32" s="57"/>
    </row>
    <row r="33" spans="1:12" x14ac:dyDescent="0.25">
      <c r="A33" s="58"/>
      <c r="B33" s="59"/>
      <c r="C33" s="60"/>
      <c r="D33" s="61"/>
      <c r="E33" s="60"/>
      <c r="F33" s="61"/>
      <c r="G33" s="60"/>
      <c r="H33" s="62"/>
      <c r="I33" s="61"/>
      <c r="J33" s="60"/>
      <c r="K33" s="62"/>
      <c r="L33" s="61"/>
    </row>
    <row r="34" spans="1:12" x14ac:dyDescent="0.25">
      <c r="A34" s="47" t="s">
        <v>43</v>
      </c>
      <c r="B34" s="48"/>
      <c r="C34" s="20">
        <v>24839335712</v>
      </c>
      <c r="D34" s="21"/>
      <c r="E34" s="20" t="s">
        <v>13</v>
      </c>
      <c r="F34" s="21"/>
      <c r="G34" s="30">
        <v>70</v>
      </c>
      <c r="H34" s="31"/>
      <c r="I34" s="32"/>
      <c r="J34" s="16" t="s">
        <v>44</v>
      </c>
      <c r="K34" s="17"/>
      <c r="L34" s="18"/>
    </row>
    <row r="35" spans="1:12" x14ac:dyDescent="0.25">
      <c r="A35" s="52" t="s">
        <v>45</v>
      </c>
      <c r="B35" s="53"/>
      <c r="C35" s="20"/>
      <c r="D35" s="21"/>
      <c r="E35" s="20"/>
      <c r="F35" s="21"/>
      <c r="G35" s="54">
        <f>G32+G34</f>
        <v>70</v>
      </c>
      <c r="H35" s="64"/>
      <c r="I35" s="65"/>
      <c r="J35" s="20"/>
      <c r="K35" s="25"/>
      <c r="L35" s="21"/>
    </row>
    <row r="36" spans="1:12" x14ac:dyDescent="0.25">
      <c r="A36" s="42"/>
      <c r="B36" s="42"/>
      <c r="C36" s="28"/>
      <c r="D36" s="28"/>
      <c r="E36" s="28"/>
      <c r="F36" s="28"/>
      <c r="G36" s="63"/>
      <c r="H36" s="63"/>
      <c r="I36" s="63"/>
      <c r="J36" s="42"/>
      <c r="K36" s="42"/>
      <c r="L36" s="42"/>
    </row>
    <row r="37" spans="1:12" x14ac:dyDescent="0.25">
      <c r="A37" s="16" t="s">
        <v>107</v>
      </c>
      <c r="B37" s="18"/>
      <c r="C37" s="20">
        <v>87939104217</v>
      </c>
      <c r="D37" s="21"/>
      <c r="E37" s="20" t="s">
        <v>25</v>
      </c>
      <c r="F37" s="21"/>
      <c r="G37" s="30">
        <v>153.66</v>
      </c>
      <c r="H37" s="31"/>
      <c r="I37" s="32"/>
      <c r="J37" s="16" t="s">
        <v>108</v>
      </c>
      <c r="K37" s="17"/>
      <c r="L37" s="18"/>
    </row>
    <row r="38" spans="1:12" x14ac:dyDescent="0.25">
      <c r="A38" s="33"/>
      <c r="B38" s="33"/>
      <c r="C38" s="28"/>
      <c r="D38" s="28"/>
      <c r="E38" s="28"/>
      <c r="F38" s="28"/>
      <c r="G38" s="29"/>
      <c r="H38" s="29"/>
      <c r="I38" s="29"/>
      <c r="J38" s="42"/>
      <c r="K38" s="42"/>
      <c r="L38" s="42"/>
    </row>
    <row r="39" spans="1:12" x14ac:dyDescent="0.25">
      <c r="A39" s="52" t="s">
        <v>78</v>
      </c>
      <c r="B39" s="53"/>
      <c r="C39" s="20"/>
      <c r="D39" s="21"/>
      <c r="E39" s="20"/>
      <c r="F39" s="21"/>
      <c r="G39" s="54">
        <f>G37</f>
        <v>153.66</v>
      </c>
      <c r="H39" s="64"/>
      <c r="I39" s="65"/>
      <c r="J39" s="20"/>
      <c r="K39" s="25"/>
      <c r="L39" s="21"/>
    </row>
    <row r="40" spans="1:12" x14ac:dyDescent="0.25">
      <c r="A40" s="69"/>
      <c r="B40" s="69"/>
      <c r="C40" s="67"/>
      <c r="D40" s="67"/>
      <c r="E40" s="67"/>
      <c r="F40" s="67"/>
      <c r="G40" s="70"/>
      <c r="H40" s="70"/>
      <c r="I40" s="70"/>
      <c r="J40" s="69"/>
      <c r="K40" s="69"/>
      <c r="L40" s="69"/>
    </row>
    <row r="41" spans="1:12" x14ac:dyDescent="0.25">
      <c r="A41" s="42" t="s">
        <v>40</v>
      </c>
      <c r="B41" s="42"/>
      <c r="C41" s="28">
        <v>95678029388</v>
      </c>
      <c r="D41" s="28"/>
      <c r="E41" s="28" t="s">
        <v>41</v>
      </c>
      <c r="F41" s="28"/>
      <c r="G41" s="71">
        <v>1661.19</v>
      </c>
      <c r="H41" s="71"/>
      <c r="I41" s="71"/>
      <c r="J41" s="42" t="s">
        <v>17</v>
      </c>
      <c r="K41" s="42"/>
      <c r="L41" s="42"/>
    </row>
    <row r="42" spans="1:12" x14ac:dyDescent="0.25">
      <c r="A42" s="72" t="s">
        <v>42</v>
      </c>
      <c r="B42" s="72"/>
      <c r="C42" s="73"/>
      <c r="D42" s="73"/>
      <c r="E42" s="73"/>
      <c r="F42" s="73"/>
      <c r="G42" s="73">
        <f>G41</f>
        <v>1661.19</v>
      </c>
      <c r="H42" s="73"/>
      <c r="I42" s="73"/>
      <c r="J42" s="42"/>
      <c r="K42" s="42"/>
      <c r="L42" s="42"/>
    </row>
    <row r="43" spans="1:12" x14ac:dyDescent="0.25">
      <c r="A43" s="66"/>
      <c r="B43" s="66"/>
      <c r="C43" s="67"/>
      <c r="D43" s="67"/>
      <c r="E43" s="67"/>
      <c r="F43" s="67"/>
      <c r="G43" s="68"/>
      <c r="H43" s="68"/>
      <c r="I43" s="68"/>
      <c r="J43" s="69"/>
      <c r="K43" s="69"/>
      <c r="L43" s="69"/>
    </row>
    <row r="44" spans="1:12" x14ac:dyDescent="0.25">
      <c r="A44" s="47" t="s">
        <v>24</v>
      </c>
      <c r="B44" s="48"/>
      <c r="C44" s="20">
        <v>31697259786</v>
      </c>
      <c r="D44" s="21"/>
      <c r="E44" s="20" t="s">
        <v>25</v>
      </c>
      <c r="F44" s="21"/>
      <c r="G44" s="30">
        <v>35.549999999999997</v>
      </c>
      <c r="H44" s="31"/>
      <c r="I44" s="32"/>
      <c r="J44" s="12" t="s">
        <v>26</v>
      </c>
      <c r="K44" s="12"/>
      <c r="L44" s="12"/>
    </row>
    <row r="45" spans="1:12" x14ac:dyDescent="0.25">
      <c r="A45" s="47" t="s">
        <v>24</v>
      </c>
      <c r="B45" s="48"/>
      <c r="C45" s="20">
        <v>31697259786</v>
      </c>
      <c r="D45" s="21"/>
      <c r="E45" s="20" t="s">
        <v>25</v>
      </c>
      <c r="F45" s="21"/>
      <c r="G45" s="30">
        <v>25.01</v>
      </c>
      <c r="H45" s="31"/>
      <c r="I45" s="32"/>
      <c r="J45" s="12" t="s">
        <v>26</v>
      </c>
      <c r="K45" s="12"/>
      <c r="L45" s="12"/>
    </row>
    <row r="46" spans="1:12" x14ac:dyDescent="0.25">
      <c r="A46" s="47" t="s">
        <v>24</v>
      </c>
      <c r="B46" s="48"/>
      <c r="C46" s="20">
        <v>31697259786</v>
      </c>
      <c r="D46" s="21"/>
      <c r="E46" s="20" t="s">
        <v>25</v>
      </c>
      <c r="F46" s="21"/>
      <c r="G46" s="30">
        <v>39.83</v>
      </c>
      <c r="H46" s="31"/>
      <c r="I46" s="32"/>
      <c r="J46" s="12" t="s">
        <v>26</v>
      </c>
      <c r="K46" s="12"/>
      <c r="L46" s="12"/>
    </row>
    <row r="47" spans="1:12" x14ac:dyDescent="0.25">
      <c r="A47" s="47" t="s">
        <v>24</v>
      </c>
      <c r="B47" s="48"/>
      <c r="C47" s="20">
        <v>31697259786</v>
      </c>
      <c r="D47" s="21"/>
      <c r="E47" s="20" t="s">
        <v>25</v>
      </c>
      <c r="F47" s="21"/>
      <c r="G47" s="30">
        <v>25.01</v>
      </c>
      <c r="H47" s="31"/>
      <c r="I47" s="32"/>
      <c r="J47" s="12" t="s">
        <v>26</v>
      </c>
      <c r="K47" s="12"/>
      <c r="L47" s="12"/>
    </row>
    <row r="48" spans="1:12" x14ac:dyDescent="0.25">
      <c r="A48" s="47" t="s">
        <v>24</v>
      </c>
      <c r="B48" s="48"/>
      <c r="C48" s="20">
        <v>31697259786</v>
      </c>
      <c r="D48" s="21"/>
      <c r="E48" s="20" t="s">
        <v>25</v>
      </c>
      <c r="F48" s="21"/>
      <c r="G48" s="30">
        <v>39.83</v>
      </c>
      <c r="H48" s="31"/>
      <c r="I48" s="32"/>
      <c r="J48" s="12" t="s">
        <v>26</v>
      </c>
      <c r="K48" s="12"/>
      <c r="L48" s="12"/>
    </row>
    <row r="49" spans="1:12" x14ac:dyDescent="0.25">
      <c r="A49" s="47" t="s">
        <v>24</v>
      </c>
      <c r="B49" s="48"/>
      <c r="C49" s="20">
        <v>31697259786</v>
      </c>
      <c r="D49" s="21"/>
      <c r="E49" s="20" t="s">
        <v>25</v>
      </c>
      <c r="F49" s="21"/>
      <c r="G49" s="30">
        <v>24.44</v>
      </c>
      <c r="H49" s="31"/>
      <c r="I49" s="32"/>
      <c r="J49" s="12" t="s">
        <v>26</v>
      </c>
      <c r="K49" s="12"/>
      <c r="L49" s="12"/>
    </row>
    <row r="50" spans="1:12" x14ac:dyDescent="0.25">
      <c r="A50" s="74" t="s">
        <v>27</v>
      </c>
      <c r="B50" s="75"/>
      <c r="C50" s="28"/>
      <c r="D50" s="28"/>
      <c r="E50" s="28"/>
      <c r="F50" s="28"/>
      <c r="G50" s="76">
        <f>G44+G45+G46+G47++G48+G49</f>
        <v>189.67000000000002</v>
      </c>
      <c r="H50" s="76"/>
      <c r="I50" s="76"/>
      <c r="J50" s="42"/>
      <c r="K50" s="42"/>
      <c r="L50" s="42"/>
    </row>
    <row r="51" spans="1:12" x14ac:dyDescent="0.25">
      <c r="A51" s="33"/>
      <c r="B51" s="33"/>
      <c r="C51" s="28"/>
      <c r="D51" s="28"/>
      <c r="E51" s="28"/>
      <c r="F51" s="28"/>
      <c r="G51" s="29"/>
      <c r="H51" s="29"/>
      <c r="I51" s="29"/>
      <c r="J51" s="42"/>
      <c r="K51" s="42"/>
      <c r="L51" s="42"/>
    </row>
    <row r="52" spans="1:12" x14ac:dyDescent="0.25">
      <c r="A52" s="16" t="s">
        <v>36</v>
      </c>
      <c r="B52" s="18"/>
      <c r="C52" s="20">
        <v>66299363134</v>
      </c>
      <c r="D52" s="21"/>
      <c r="E52" s="20" t="s">
        <v>37</v>
      </c>
      <c r="F52" s="21"/>
      <c r="G52" s="30">
        <v>165.9</v>
      </c>
      <c r="H52" s="31"/>
      <c r="I52" s="32"/>
      <c r="J52" s="16" t="s">
        <v>38</v>
      </c>
      <c r="K52" s="17"/>
      <c r="L52" s="18"/>
    </row>
    <row r="53" spans="1:12" x14ac:dyDescent="0.25">
      <c r="A53" s="77" t="s">
        <v>39</v>
      </c>
      <c r="B53" s="77"/>
      <c r="C53" s="28"/>
      <c r="D53" s="28"/>
      <c r="E53" s="28"/>
      <c r="F53" s="28"/>
      <c r="G53" s="78">
        <f>G52</f>
        <v>165.9</v>
      </c>
      <c r="H53" s="78"/>
      <c r="I53" s="78"/>
      <c r="J53" s="28"/>
      <c r="K53" s="28"/>
      <c r="L53" s="28"/>
    </row>
    <row r="54" spans="1:12" x14ac:dyDescent="0.25">
      <c r="A54" s="66"/>
      <c r="B54" s="66"/>
      <c r="C54" s="67"/>
      <c r="D54" s="67"/>
      <c r="E54" s="67"/>
      <c r="F54" s="67"/>
      <c r="G54" s="68"/>
      <c r="H54" s="68"/>
      <c r="I54" s="68"/>
      <c r="J54" s="69"/>
      <c r="K54" s="69"/>
      <c r="L54" s="69"/>
    </row>
    <row r="55" spans="1:12" x14ac:dyDescent="0.25">
      <c r="A55" s="33" t="s">
        <v>52</v>
      </c>
      <c r="B55" s="33"/>
      <c r="C55" s="28">
        <v>70133616033</v>
      </c>
      <c r="D55" s="28"/>
      <c r="E55" s="28" t="s">
        <v>25</v>
      </c>
      <c r="F55" s="28"/>
      <c r="G55" s="28">
        <v>19.39</v>
      </c>
      <c r="H55" s="28"/>
      <c r="I55" s="28"/>
      <c r="J55" s="33" t="s">
        <v>50</v>
      </c>
      <c r="K55" s="33"/>
      <c r="L55" s="33"/>
    </row>
    <row r="56" spans="1:12" x14ac:dyDescent="0.25">
      <c r="A56" s="45" t="s">
        <v>53</v>
      </c>
      <c r="B56" s="45"/>
      <c r="C56" s="28"/>
      <c r="D56" s="28"/>
      <c r="E56" s="28"/>
      <c r="F56" s="28"/>
      <c r="G56" s="44">
        <f>G55</f>
        <v>19.39</v>
      </c>
      <c r="H56" s="44"/>
      <c r="I56" s="44"/>
      <c r="J56" s="28"/>
      <c r="K56" s="28"/>
      <c r="L56" s="28"/>
    </row>
    <row r="57" spans="1:12" x14ac:dyDescent="0.25">
      <c r="A57" s="42"/>
      <c r="B57" s="42"/>
      <c r="C57" s="28"/>
      <c r="D57" s="28"/>
      <c r="E57" s="28"/>
      <c r="F57" s="28"/>
      <c r="G57" s="63"/>
      <c r="H57" s="63"/>
      <c r="I57" s="63"/>
      <c r="J57" s="42"/>
      <c r="K57" s="42"/>
      <c r="L57" s="42"/>
    </row>
    <row r="58" spans="1:12" x14ac:dyDescent="0.25">
      <c r="A58" s="33" t="s">
        <v>46</v>
      </c>
      <c r="B58" s="33"/>
      <c r="C58" s="28">
        <v>4365974818</v>
      </c>
      <c r="D58" s="28"/>
      <c r="E58" s="28" t="s">
        <v>25</v>
      </c>
      <c r="F58" s="28"/>
      <c r="G58" s="71">
        <v>2137.2199999999998</v>
      </c>
      <c r="H58" s="28"/>
      <c r="I58" s="28"/>
      <c r="J58" s="42" t="s">
        <v>47</v>
      </c>
      <c r="K58" s="42"/>
      <c r="L58" s="42"/>
    </row>
    <row r="59" spans="1:12" x14ac:dyDescent="0.25">
      <c r="A59" s="45" t="s">
        <v>48</v>
      </c>
      <c r="B59" s="45"/>
      <c r="C59" s="44"/>
      <c r="D59" s="44"/>
      <c r="E59" s="44"/>
      <c r="F59" s="44"/>
      <c r="G59" s="73">
        <f>G57+G58</f>
        <v>2137.2199999999998</v>
      </c>
      <c r="H59" s="73"/>
      <c r="I59" s="73"/>
      <c r="J59" s="42"/>
      <c r="K59" s="42"/>
      <c r="L59" s="42"/>
    </row>
    <row r="60" spans="1:12" x14ac:dyDescent="0.25">
      <c r="A60" s="69"/>
      <c r="B60" s="69"/>
      <c r="C60" s="67"/>
      <c r="D60" s="67"/>
      <c r="E60" s="67"/>
      <c r="F60" s="67"/>
      <c r="G60" s="70"/>
      <c r="H60" s="70"/>
      <c r="I60" s="70"/>
      <c r="J60" s="69"/>
      <c r="K60" s="69"/>
      <c r="L60" s="69"/>
    </row>
    <row r="61" spans="1:12" x14ac:dyDescent="0.25">
      <c r="A61" s="33" t="s">
        <v>49</v>
      </c>
      <c r="B61" s="33"/>
      <c r="C61" s="28">
        <v>81793146560</v>
      </c>
      <c r="D61" s="28"/>
      <c r="E61" s="28" t="s">
        <v>25</v>
      </c>
      <c r="F61" s="28"/>
      <c r="G61" s="28">
        <v>339.39</v>
      </c>
      <c r="H61" s="28"/>
      <c r="I61" s="28"/>
      <c r="J61" s="33" t="s">
        <v>50</v>
      </c>
      <c r="K61" s="33"/>
      <c r="L61" s="33"/>
    </row>
    <row r="62" spans="1:12" x14ac:dyDescent="0.25">
      <c r="A62" s="45" t="s">
        <v>51</v>
      </c>
      <c r="B62" s="45"/>
      <c r="C62" s="28"/>
      <c r="D62" s="28"/>
      <c r="E62" s="28"/>
      <c r="F62" s="28"/>
      <c r="G62" s="44">
        <f>G61</f>
        <v>339.39</v>
      </c>
      <c r="H62" s="44"/>
      <c r="I62" s="44"/>
      <c r="J62" s="28"/>
      <c r="K62" s="28"/>
      <c r="L62" s="28"/>
    </row>
    <row r="63" spans="1:12" x14ac:dyDescent="0.25">
      <c r="A63" s="79"/>
      <c r="B63" s="80"/>
      <c r="C63" s="60"/>
      <c r="D63" s="61"/>
      <c r="E63" s="60"/>
      <c r="F63" s="61"/>
      <c r="G63" s="81"/>
      <c r="H63" s="82"/>
      <c r="I63" s="83"/>
      <c r="J63" s="60"/>
      <c r="K63" s="62"/>
      <c r="L63" s="61"/>
    </row>
    <row r="64" spans="1:12" x14ac:dyDescent="0.25">
      <c r="A64" s="42" t="s">
        <v>79</v>
      </c>
      <c r="B64" s="42"/>
      <c r="C64" s="28">
        <v>93467739666</v>
      </c>
      <c r="D64" s="28"/>
      <c r="E64" s="28" t="s">
        <v>41</v>
      </c>
      <c r="F64" s="28"/>
      <c r="G64" s="63">
        <v>900.2</v>
      </c>
      <c r="H64" s="63"/>
      <c r="I64" s="63"/>
      <c r="J64" s="7" t="s">
        <v>80</v>
      </c>
      <c r="K64" s="9"/>
      <c r="L64" s="8"/>
    </row>
    <row r="65" spans="1:12" x14ac:dyDescent="0.25">
      <c r="A65" s="77" t="s">
        <v>81</v>
      </c>
      <c r="B65" s="77"/>
      <c r="C65" s="44"/>
      <c r="D65" s="44"/>
      <c r="E65" s="44"/>
      <c r="F65" s="44"/>
      <c r="G65" s="90">
        <f>G63+G64</f>
        <v>900.2</v>
      </c>
      <c r="H65" s="90"/>
      <c r="I65" s="90"/>
      <c r="J65" s="42"/>
      <c r="K65" s="42"/>
      <c r="L65" s="42"/>
    </row>
    <row r="66" spans="1:12" x14ac:dyDescent="0.25">
      <c r="A66" s="79"/>
      <c r="B66" s="80"/>
      <c r="C66" s="58"/>
      <c r="D66" s="59"/>
      <c r="E66" s="58"/>
      <c r="F66" s="59"/>
      <c r="G66" s="84"/>
      <c r="H66" s="85"/>
      <c r="I66" s="86"/>
      <c r="J66" s="69"/>
      <c r="K66" s="69"/>
      <c r="L66" s="69"/>
    </row>
    <row r="67" spans="1:12" x14ac:dyDescent="0.25">
      <c r="A67" s="87" t="s">
        <v>82</v>
      </c>
      <c r="B67" s="88"/>
      <c r="C67" s="36">
        <v>95425044276</v>
      </c>
      <c r="D67" s="37"/>
      <c r="E67" s="36" t="s">
        <v>41</v>
      </c>
      <c r="F67" s="37"/>
      <c r="G67" s="36">
        <v>570.57000000000005</v>
      </c>
      <c r="H67" s="89"/>
      <c r="I67" s="37"/>
      <c r="J67" s="41" t="s">
        <v>83</v>
      </c>
      <c r="K67" s="41"/>
      <c r="L67" s="41"/>
    </row>
    <row r="68" spans="1:12" x14ac:dyDescent="0.25">
      <c r="A68" s="91" t="s">
        <v>64</v>
      </c>
      <c r="B68" s="92"/>
      <c r="C68" s="36"/>
      <c r="D68" s="37"/>
      <c r="E68" s="36"/>
      <c r="F68" s="37"/>
      <c r="G68" s="93">
        <f>G67</f>
        <v>570.57000000000005</v>
      </c>
      <c r="H68" s="94"/>
      <c r="I68" s="95"/>
      <c r="J68" s="96"/>
      <c r="K68" s="97"/>
      <c r="L68" s="98"/>
    </row>
    <row r="69" spans="1:12" x14ac:dyDescent="0.25">
      <c r="A69" s="60"/>
      <c r="B69" s="61"/>
      <c r="C69" s="60"/>
      <c r="D69" s="61"/>
      <c r="E69" s="60"/>
      <c r="F69" s="61"/>
      <c r="G69" s="60"/>
      <c r="H69" s="62"/>
      <c r="I69" s="61"/>
      <c r="J69" s="66"/>
      <c r="K69" s="66"/>
      <c r="L69" s="66"/>
    </row>
    <row r="70" spans="1:12" x14ac:dyDescent="0.25">
      <c r="A70" s="16" t="s">
        <v>19</v>
      </c>
      <c r="B70" s="18"/>
      <c r="C70" s="20">
        <v>89489773101</v>
      </c>
      <c r="D70" s="21"/>
      <c r="E70" s="20" t="s">
        <v>20</v>
      </c>
      <c r="F70" s="21"/>
      <c r="G70" s="20">
        <v>43.75</v>
      </c>
      <c r="H70" s="25"/>
      <c r="I70" s="21"/>
      <c r="J70" s="33" t="s">
        <v>21</v>
      </c>
      <c r="K70" s="33"/>
      <c r="L70" s="33"/>
    </row>
    <row r="71" spans="1:12" x14ac:dyDescent="0.25">
      <c r="A71" s="20"/>
      <c r="B71" s="21"/>
      <c r="C71" s="20"/>
      <c r="D71" s="21"/>
      <c r="E71" s="20"/>
      <c r="F71" s="21"/>
      <c r="G71" s="20"/>
      <c r="H71" s="25"/>
      <c r="I71" s="21"/>
      <c r="J71" s="33" t="s">
        <v>22</v>
      </c>
      <c r="K71" s="33"/>
      <c r="L71" s="33"/>
    </row>
    <row r="72" spans="1:12" x14ac:dyDescent="0.25">
      <c r="A72" s="16" t="s">
        <v>19</v>
      </c>
      <c r="B72" s="18"/>
      <c r="C72" s="20">
        <v>89489773101</v>
      </c>
      <c r="D72" s="21"/>
      <c r="E72" s="20" t="s">
        <v>20</v>
      </c>
      <c r="F72" s="21"/>
      <c r="G72" s="20">
        <v>56.25</v>
      </c>
      <c r="H72" s="25"/>
      <c r="I72" s="21"/>
      <c r="J72" s="33" t="s">
        <v>21</v>
      </c>
      <c r="K72" s="33"/>
      <c r="L72" s="33"/>
    </row>
    <row r="73" spans="1:12" x14ac:dyDescent="0.25">
      <c r="A73" s="20"/>
      <c r="B73" s="21"/>
      <c r="C73" s="20"/>
      <c r="D73" s="21"/>
      <c r="E73" s="20"/>
      <c r="F73" s="21"/>
      <c r="G73" s="20"/>
      <c r="H73" s="25"/>
      <c r="I73" s="21"/>
      <c r="J73" s="33" t="s">
        <v>22</v>
      </c>
      <c r="K73" s="33"/>
      <c r="L73" s="33"/>
    </row>
    <row r="74" spans="1:12" x14ac:dyDescent="0.25">
      <c r="A74" s="16" t="s">
        <v>19</v>
      </c>
      <c r="B74" s="18"/>
      <c r="C74" s="20">
        <v>89489773101</v>
      </c>
      <c r="D74" s="21"/>
      <c r="E74" s="20" t="s">
        <v>20</v>
      </c>
      <c r="F74" s="21"/>
      <c r="G74" s="20">
        <v>43.75</v>
      </c>
      <c r="H74" s="25"/>
      <c r="I74" s="21"/>
      <c r="J74" s="33" t="s">
        <v>21</v>
      </c>
      <c r="K74" s="33"/>
      <c r="L74" s="33"/>
    </row>
    <row r="75" spans="1:12" x14ac:dyDescent="0.25">
      <c r="A75" s="20"/>
      <c r="B75" s="21"/>
      <c r="C75" s="20"/>
      <c r="D75" s="21"/>
      <c r="E75" s="20"/>
      <c r="F75" s="21"/>
      <c r="G75" s="20"/>
      <c r="H75" s="25"/>
      <c r="I75" s="21"/>
      <c r="J75" s="33" t="s">
        <v>22</v>
      </c>
      <c r="K75" s="33"/>
      <c r="L75" s="33"/>
    </row>
    <row r="76" spans="1:12" x14ac:dyDescent="0.25">
      <c r="A76" s="16" t="s">
        <v>19</v>
      </c>
      <c r="B76" s="18"/>
      <c r="C76" s="20">
        <v>89489773101</v>
      </c>
      <c r="D76" s="21"/>
      <c r="E76" s="20" t="s">
        <v>20</v>
      </c>
      <c r="F76" s="21"/>
      <c r="G76" s="20">
        <v>56.25</v>
      </c>
      <c r="H76" s="25"/>
      <c r="I76" s="21"/>
      <c r="J76" s="33" t="s">
        <v>21</v>
      </c>
      <c r="K76" s="33"/>
      <c r="L76" s="33"/>
    </row>
    <row r="77" spans="1:12" x14ac:dyDescent="0.25">
      <c r="A77" s="20"/>
      <c r="B77" s="21"/>
      <c r="C77" s="20"/>
      <c r="D77" s="21"/>
      <c r="E77" s="20"/>
      <c r="F77" s="21"/>
      <c r="G77" s="20"/>
      <c r="H77" s="25"/>
      <c r="I77" s="21"/>
      <c r="J77" s="33" t="s">
        <v>22</v>
      </c>
      <c r="K77" s="33"/>
      <c r="L77" s="33"/>
    </row>
    <row r="78" spans="1:12" x14ac:dyDescent="0.25">
      <c r="A78" s="52" t="s">
        <v>23</v>
      </c>
      <c r="B78" s="53"/>
      <c r="C78" s="20"/>
      <c r="D78" s="21"/>
      <c r="E78" s="20"/>
      <c r="F78" s="21"/>
      <c r="G78" s="54">
        <f>G70+G72+G74+G76</f>
        <v>200</v>
      </c>
      <c r="H78" s="64"/>
      <c r="I78" s="65"/>
      <c r="J78" s="20"/>
      <c r="K78" s="25"/>
      <c r="L78" s="21"/>
    </row>
    <row r="79" spans="1:12" x14ac:dyDescent="0.25">
      <c r="A79" s="69"/>
      <c r="B79" s="69"/>
      <c r="C79" s="67"/>
      <c r="D79" s="67"/>
      <c r="E79" s="67"/>
      <c r="F79" s="67"/>
      <c r="G79" s="99"/>
      <c r="H79" s="100"/>
      <c r="I79" s="101"/>
      <c r="J79" s="69"/>
      <c r="K79" s="69"/>
      <c r="L79" s="69"/>
    </row>
    <row r="80" spans="1:12" x14ac:dyDescent="0.25">
      <c r="A80" s="16" t="s">
        <v>60</v>
      </c>
      <c r="B80" s="18"/>
      <c r="C80" s="28">
        <v>77787029143</v>
      </c>
      <c r="D80" s="28"/>
      <c r="E80" s="28" t="s">
        <v>20</v>
      </c>
      <c r="F80" s="28"/>
      <c r="G80" s="29">
        <v>106.25</v>
      </c>
      <c r="H80" s="29"/>
      <c r="I80" s="29"/>
      <c r="J80" s="42" t="s">
        <v>61</v>
      </c>
      <c r="K80" s="42"/>
      <c r="L80" s="42"/>
    </row>
    <row r="81" spans="1:12" x14ac:dyDescent="0.25">
      <c r="A81" s="20"/>
      <c r="B81" s="21"/>
      <c r="C81" s="20"/>
      <c r="D81" s="21"/>
      <c r="E81" s="20"/>
      <c r="F81" s="21"/>
      <c r="G81" s="20"/>
      <c r="H81" s="25"/>
      <c r="I81" s="21"/>
      <c r="J81" s="42" t="s">
        <v>62</v>
      </c>
      <c r="K81" s="42"/>
      <c r="L81" s="42"/>
    </row>
    <row r="82" spans="1:12" x14ac:dyDescent="0.25">
      <c r="A82" s="45" t="s">
        <v>63</v>
      </c>
      <c r="B82" s="45"/>
      <c r="C82" s="28"/>
      <c r="D82" s="28"/>
      <c r="E82" s="28"/>
      <c r="F82" s="28"/>
      <c r="G82" s="78">
        <f>G80</f>
        <v>106.25</v>
      </c>
      <c r="H82" s="78"/>
      <c r="I82" s="78"/>
      <c r="J82" s="33"/>
      <c r="K82" s="33"/>
      <c r="L82" s="33"/>
    </row>
    <row r="83" spans="1:12" x14ac:dyDescent="0.25">
      <c r="A83" s="102"/>
      <c r="B83" s="103"/>
      <c r="C83" s="60"/>
      <c r="D83" s="61"/>
      <c r="E83" s="60"/>
      <c r="F83" s="61"/>
      <c r="G83" s="104"/>
      <c r="H83" s="105"/>
      <c r="I83" s="106"/>
      <c r="J83" s="60"/>
      <c r="K83" s="62"/>
      <c r="L83" s="61"/>
    </row>
    <row r="84" spans="1:12" x14ac:dyDescent="0.25">
      <c r="A84" s="47" t="s">
        <v>84</v>
      </c>
      <c r="B84" s="48"/>
      <c r="C84" s="20">
        <v>21777333810</v>
      </c>
      <c r="D84" s="21"/>
      <c r="E84" s="20" t="s">
        <v>20</v>
      </c>
      <c r="F84" s="21"/>
      <c r="G84" s="49">
        <v>2312.5</v>
      </c>
      <c r="H84" s="50"/>
      <c r="I84" s="51"/>
      <c r="J84" s="33" t="s">
        <v>21</v>
      </c>
      <c r="K84" s="33"/>
      <c r="L84" s="33"/>
    </row>
    <row r="85" spans="1:12" x14ac:dyDescent="0.25">
      <c r="A85" s="47"/>
      <c r="B85" s="48"/>
      <c r="C85" s="20"/>
      <c r="D85" s="21"/>
      <c r="E85" s="20"/>
      <c r="F85" s="21"/>
      <c r="G85" s="30"/>
      <c r="H85" s="31"/>
      <c r="I85" s="32"/>
      <c r="J85" s="33" t="s">
        <v>22</v>
      </c>
      <c r="K85" s="33"/>
      <c r="L85" s="33"/>
    </row>
    <row r="86" spans="1:12" x14ac:dyDescent="0.25">
      <c r="A86" s="47" t="s">
        <v>84</v>
      </c>
      <c r="B86" s="48"/>
      <c r="C86" s="20">
        <v>21777333810</v>
      </c>
      <c r="D86" s="21"/>
      <c r="E86" s="20" t="s">
        <v>20</v>
      </c>
      <c r="F86" s="21"/>
      <c r="G86" s="49">
        <v>162.5</v>
      </c>
      <c r="H86" s="50"/>
      <c r="I86" s="51"/>
      <c r="J86" s="33" t="s">
        <v>21</v>
      </c>
      <c r="K86" s="33"/>
      <c r="L86" s="33"/>
    </row>
    <row r="87" spans="1:12" x14ac:dyDescent="0.25">
      <c r="A87" s="47"/>
      <c r="B87" s="48"/>
      <c r="C87" s="20"/>
      <c r="D87" s="21"/>
      <c r="E87" s="20"/>
      <c r="F87" s="21"/>
      <c r="G87" s="30"/>
      <c r="H87" s="31"/>
      <c r="I87" s="32"/>
      <c r="J87" s="33" t="s">
        <v>22</v>
      </c>
      <c r="K87" s="33"/>
      <c r="L87" s="33"/>
    </row>
    <row r="88" spans="1:12" x14ac:dyDescent="0.25">
      <c r="A88" s="74" t="s">
        <v>85</v>
      </c>
      <c r="B88" s="75"/>
      <c r="C88" s="20"/>
      <c r="D88" s="21"/>
      <c r="E88" s="20"/>
      <c r="F88" s="21"/>
      <c r="G88" s="22">
        <f>G84+G86</f>
        <v>2475</v>
      </c>
      <c r="H88" s="23"/>
      <c r="I88" s="24"/>
      <c r="J88" s="20"/>
      <c r="K88" s="25"/>
      <c r="L88" s="21"/>
    </row>
    <row r="89" spans="1:12" x14ac:dyDescent="0.25">
      <c r="A89" s="69"/>
      <c r="B89" s="69"/>
      <c r="C89" s="67"/>
      <c r="D89" s="67"/>
      <c r="E89" s="67"/>
      <c r="F89" s="67"/>
      <c r="G89" s="99"/>
      <c r="H89" s="100"/>
      <c r="I89" s="101"/>
      <c r="J89" s="69"/>
      <c r="K89" s="69"/>
      <c r="L89" s="69"/>
    </row>
    <row r="90" spans="1:12" x14ac:dyDescent="0.25">
      <c r="A90" s="16" t="s">
        <v>86</v>
      </c>
      <c r="B90" s="18"/>
      <c r="C90" s="20">
        <v>36318234716</v>
      </c>
      <c r="D90" s="21"/>
      <c r="E90" s="20" t="s">
        <v>87</v>
      </c>
      <c r="F90" s="21"/>
      <c r="G90" s="20">
        <v>39.28</v>
      </c>
      <c r="H90" s="25"/>
      <c r="I90" s="21"/>
      <c r="J90" s="42" t="s">
        <v>18</v>
      </c>
      <c r="K90" s="42"/>
      <c r="L90" s="42"/>
    </row>
    <row r="91" spans="1:12" x14ac:dyDescent="0.25">
      <c r="A91" s="52" t="s">
        <v>88</v>
      </c>
      <c r="B91" s="53"/>
      <c r="C91" s="20"/>
      <c r="D91" s="21"/>
      <c r="E91" s="20"/>
      <c r="F91" s="21"/>
      <c r="G91" s="14">
        <f>G90</f>
        <v>39.28</v>
      </c>
      <c r="H91" s="19"/>
      <c r="I91" s="15"/>
      <c r="J91" s="16"/>
      <c r="K91" s="17"/>
      <c r="L91" s="18"/>
    </row>
    <row r="92" spans="1:12" x14ac:dyDescent="0.25">
      <c r="A92" s="55"/>
      <c r="B92" s="57"/>
      <c r="C92" s="60"/>
      <c r="D92" s="61"/>
      <c r="E92" s="60"/>
      <c r="F92" s="61"/>
      <c r="G92" s="60"/>
      <c r="H92" s="62"/>
      <c r="I92" s="61"/>
      <c r="J92" s="55"/>
      <c r="K92" s="56"/>
      <c r="L92" s="57"/>
    </row>
    <row r="93" spans="1:12" x14ac:dyDescent="0.25">
      <c r="A93" s="41" t="s">
        <v>89</v>
      </c>
      <c r="B93" s="41"/>
      <c r="C93" s="27">
        <v>24723122482</v>
      </c>
      <c r="D93" s="27"/>
      <c r="E93" s="27" t="s">
        <v>90</v>
      </c>
      <c r="F93" s="27"/>
      <c r="G93" s="107">
        <v>27.83</v>
      </c>
      <c r="H93" s="107"/>
      <c r="I93" s="107"/>
      <c r="J93" s="41" t="s">
        <v>17</v>
      </c>
      <c r="K93" s="41"/>
      <c r="L93" s="41"/>
    </row>
    <row r="94" spans="1:12" x14ac:dyDescent="0.25">
      <c r="A94" s="41" t="s">
        <v>89</v>
      </c>
      <c r="B94" s="41"/>
      <c r="C94" s="27">
        <v>24723122482</v>
      </c>
      <c r="D94" s="27"/>
      <c r="E94" s="27" t="s">
        <v>90</v>
      </c>
      <c r="F94" s="27"/>
      <c r="G94" s="38">
        <v>177.6</v>
      </c>
      <c r="H94" s="39"/>
      <c r="I94" s="40"/>
      <c r="J94" s="41" t="s">
        <v>17</v>
      </c>
      <c r="K94" s="41"/>
      <c r="L94" s="41"/>
    </row>
    <row r="95" spans="1:12" x14ac:dyDescent="0.25">
      <c r="A95" s="41" t="s">
        <v>89</v>
      </c>
      <c r="B95" s="41"/>
      <c r="C95" s="27">
        <v>24723122482</v>
      </c>
      <c r="D95" s="27"/>
      <c r="E95" s="27" t="s">
        <v>90</v>
      </c>
      <c r="F95" s="27"/>
      <c r="G95" s="38">
        <v>86.13</v>
      </c>
      <c r="H95" s="39"/>
      <c r="I95" s="40"/>
      <c r="J95" s="41" t="s">
        <v>17</v>
      </c>
      <c r="K95" s="41"/>
      <c r="L95" s="41"/>
    </row>
    <row r="96" spans="1:12" x14ac:dyDescent="0.25">
      <c r="A96" s="41" t="s">
        <v>89</v>
      </c>
      <c r="B96" s="41"/>
      <c r="C96" s="27">
        <v>24723122482</v>
      </c>
      <c r="D96" s="27"/>
      <c r="E96" s="27" t="s">
        <v>90</v>
      </c>
      <c r="F96" s="27"/>
      <c r="G96" s="38">
        <v>36.75</v>
      </c>
      <c r="H96" s="39"/>
      <c r="I96" s="40"/>
      <c r="J96" s="41" t="s">
        <v>17</v>
      </c>
      <c r="K96" s="41"/>
      <c r="L96" s="41"/>
    </row>
    <row r="97" spans="1:12" x14ac:dyDescent="0.25">
      <c r="A97" s="41" t="s">
        <v>89</v>
      </c>
      <c r="B97" s="41"/>
      <c r="C97" s="27">
        <v>24723122482</v>
      </c>
      <c r="D97" s="27"/>
      <c r="E97" s="27" t="s">
        <v>90</v>
      </c>
      <c r="F97" s="27"/>
      <c r="G97" s="38">
        <v>36.44</v>
      </c>
      <c r="H97" s="39"/>
      <c r="I97" s="40"/>
      <c r="J97" s="41" t="s">
        <v>17</v>
      </c>
      <c r="K97" s="41"/>
      <c r="L97" s="41"/>
    </row>
    <row r="98" spans="1:12" x14ac:dyDescent="0.25">
      <c r="A98" s="41" t="s">
        <v>89</v>
      </c>
      <c r="B98" s="41"/>
      <c r="C98" s="27">
        <v>24723122482</v>
      </c>
      <c r="D98" s="27"/>
      <c r="E98" s="27" t="s">
        <v>90</v>
      </c>
      <c r="F98" s="27"/>
      <c r="G98" s="38">
        <v>98.43</v>
      </c>
      <c r="H98" s="39"/>
      <c r="I98" s="40"/>
      <c r="J98" s="41" t="s">
        <v>17</v>
      </c>
      <c r="K98" s="41"/>
      <c r="L98" s="41"/>
    </row>
    <row r="99" spans="1:12" x14ac:dyDescent="0.25">
      <c r="A99" s="41" t="s">
        <v>89</v>
      </c>
      <c r="B99" s="41"/>
      <c r="C99" s="27">
        <v>24723122482</v>
      </c>
      <c r="D99" s="27"/>
      <c r="E99" s="27" t="s">
        <v>90</v>
      </c>
      <c r="F99" s="27"/>
      <c r="G99" s="38">
        <v>21.56</v>
      </c>
      <c r="H99" s="39"/>
      <c r="I99" s="40"/>
      <c r="J99" s="41" t="s">
        <v>17</v>
      </c>
      <c r="K99" s="41"/>
      <c r="L99" s="41"/>
    </row>
    <row r="100" spans="1:12" x14ac:dyDescent="0.25">
      <c r="A100" s="41" t="s">
        <v>89</v>
      </c>
      <c r="B100" s="41"/>
      <c r="C100" s="27">
        <v>24723122482</v>
      </c>
      <c r="D100" s="27"/>
      <c r="E100" s="27" t="s">
        <v>90</v>
      </c>
      <c r="F100" s="27"/>
      <c r="G100" s="38">
        <v>34.130000000000003</v>
      </c>
      <c r="H100" s="39"/>
      <c r="I100" s="40"/>
      <c r="J100" s="41" t="s">
        <v>17</v>
      </c>
      <c r="K100" s="41"/>
      <c r="L100" s="41"/>
    </row>
    <row r="101" spans="1:12" x14ac:dyDescent="0.25">
      <c r="A101" s="41" t="s">
        <v>89</v>
      </c>
      <c r="B101" s="41"/>
      <c r="C101" s="27">
        <v>24723122482</v>
      </c>
      <c r="D101" s="27"/>
      <c r="E101" s="27" t="s">
        <v>90</v>
      </c>
      <c r="F101" s="27"/>
      <c r="G101" s="38">
        <v>34.130000000000003</v>
      </c>
      <c r="H101" s="39"/>
      <c r="I101" s="40"/>
      <c r="J101" s="41" t="s">
        <v>17</v>
      </c>
      <c r="K101" s="41"/>
      <c r="L101" s="41"/>
    </row>
    <row r="102" spans="1:12" x14ac:dyDescent="0.25">
      <c r="A102" s="41" t="s">
        <v>89</v>
      </c>
      <c r="B102" s="41"/>
      <c r="C102" s="27">
        <v>24723122482</v>
      </c>
      <c r="D102" s="27"/>
      <c r="E102" s="27" t="s">
        <v>90</v>
      </c>
      <c r="F102" s="27"/>
      <c r="G102" s="38">
        <v>39.729999999999997</v>
      </c>
      <c r="H102" s="39"/>
      <c r="I102" s="40"/>
      <c r="J102" s="41" t="s">
        <v>17</v>
      </c>
      <c r="K102" s="41"/>
      <c r="L102" s="41"/>
    </row>
    <row r="103" spans="1:12" x14ac:dyDescent="0.25">
      <c r="A103" s="41" t="s">
        <v>89</v>
      </c>
      <c r="B103" s="41"/>
      <c r="C103" s="27">
        <v>24723122482</v>
      </c>
      <c r="D103" s="27"/>
      <c r="E103" s="27" t="s">
        <v>90</v>
      </c>
      <c r="F103" s="27"/>
      <c r="G103" s="38">
        <v>796.98</v>
      </c>
      <c r="H103" s="39"/>
      <c r="I103" s="40"/>
      <c r="J103" s="41" t="s">
        <v>17</v>
      </c>
      <c r="K103" s="41"/>
      <c r="L103" s="41"/>
    </row>
    <row r="104" spans="1:12" x14ac:dyDescent="0.25">
      <c r="A104" s="41" t="s">
        <v>89</v>
      </c>
      <c r="B104" s="41"/>
      <c r="C104" s="27">
        <v>24723122482</v>
      </c>
      <c r="D104" s="27"/>
      <c r="E104" s="27" t="s">
        <v>90</v>
      </c>
      <c r="F104" s="27"/>
      <c r="G104" s="38">
        <v>389.09</v>
      </c>
      <c r="H104" s="39"/>
      <c r="I104" s="40"/>
      <c r="J104" s="41" t="s">
        <v>17</v>
      </c>
      <c r="K104" s="41"/>
      <c r="L104" s="41"/>
    </row>
    <row r="105" spans="1:12" x14ac:dyDescent="0.25">
      <c r="A105" s="41" t="s">
        <v>89</v>
      </c>
      <c r="B105" s="41"/>
      <c r="C105" s="27">
        <v>24723122482</v>
      </c>
      <c r="D105" s="27"/>
      <c r="E105" s="27" t="s">
        <v>90</v>
      </c>
      <c r="F105" s="27"/>
      <c r="G105" s="38">
        <v>55.17</v>
      </c>
      <c r="H105" s="39"/>
      <c r="I105" s="40"/>
      <c r="J105" s="41" t="s">
        <v>17</v>
      </c>
      <c r="K105" s="41"/>
      <c r="L105" s="41"/>
    </row>
    <row r="106" spans="1:12" x14ac:dyDescent="0.25">
      <c r="A106" s="41" t="s">
        <v>89</v>
      </c>
      <c r="B106" s="41"/>
      <c r="C106" s="27">
        <v>24723122482</v>
      </c>
      <c r="D106" s="27"/>
      <c r="E106" s="27" t="s">
        <v>90</v>
      </c>
      <c r="F106" s="27"/>
      <c r="G106" s="38">
        <v>107.94</v>
      </c>
      <c r="H106" s="39"/>
      <c r="I106" s="40"/>
      <c r="J106" s="41" t="s">
        <v>17</v>
      </c>
      <c r="K106" s="41"/>
      <c r="L106" s="41"/>
    </row>
    <row r="107" spans="1:12" x14ac:dyDescent="0.25">
      <c r="A107" s="41" t="s">
        <v>89</v>
      </c>
      <c r="B107" s="41"/>
      <c r="C107" s="27">
        <v>24723122482</v>
      </c>
      <c r="D107" s="27"/>
      <c r="E107" s="27" t="s">
        <v>90</v>
      </c>
      <c r="F107" s="27"/>
      <c r="G107" s="38">
        <v>923.56</v>
      </c>
      <c r="H107" s="39"/>
      <c r="I107" s="40"/>
      <c r="J107" s="41" t="s">
        <v>17</v>
      </c>
      <c r="K107" s="41"/>
      <c r="L107" s="41"/>
    </row>
    <row r="108" spans="1:12" x14ac:dyDescent="0.25">
      <c r="A108" s="41" t="s">
        <v>89</v>
      </c>
      <c r="B108" s="41"/>
      <c r="C108" s="27">
        <v>24723122482</v>
      </c>
      <c r="D108" s="27"/>
      <c r="E108" s="27" t="s">
        <v>90</v>
      </c>
      <c r="F108" s="27"/>
      <c r="G108" s="38">
        <v>226.17</v>
      </c>
      <c r="H108" s="39"/>
      <c r="I108" s="40"/>
      <c r="J108" s="41" t="s">
        <v>17</v>
      </c>
      <c r="K108" s="41"/>
      <c r="L108" s="41"/>
    </row>
    <row r="109" spans="1:12" x14ac:dyDescent="0.25">
      <c r="A109" s="41" t="s">
        <v>89</v>
      </c>
      <c r="B109" s="41"/>
      <c r="C109" s="27">
        <v>24723122482</v>
      </c>
      <c r="D109" s="27"/>
      <c r="E109" s="27" t="s">
        <v>90</v>
      </c>
      <c r="F109" s="27"/>
      <c r="G109" s="38">
        <v>189.06</v>
      </c>
      <c r="H109" s="39"/>
      <c r="I109" s="40"/>
      <c r="J109" s="41" t="s">
        <v>17</v>
      </c>
      <c r="K109" s="41"/>
      <c r="L109" s="41"/>
    </row>
    <row r="110" spans="1:12" x14ac:dyDescent="0.25">
      <c r="A110" s="41" t="s">
        <v>89</v>
      </c>
      <c r="B110" s="41"/>
      <c r="C110" s="27">
        <v>24723122482</v>
      </c>
      <c r="D110" s="27"/>
      <c r="E110" s="27" t="s">
        <v>90</v>
      </c>
      <c r="F110" s="27"/>
      <c r="G110" s="38">
        <v>138.76</v>
      </c>
      <c r="H110" s="39"/>
      <c r="I110" s="40"/>
      <c r="J110" s="41" t="s">
        <v>17</v>
      </c>
      <c r="K110" s="41"/>
      <c r="L110" s="41"/>
    </row>
    <row r="111" spans="1:12" x14ac:dyDescent="0.25">
      <c r="A111" s="41" t="s">
        <v>89</v>
      </c>
      <c r="B111" s="41"/>
      <c r="C111" s="27">
        <v>24723122482</v>
      </c>
      <c r="D111" s="27"/>
      <c r="E111" s="27" t="s">
        <v>90</v>
      </c>
      <c r="F111" s="27"/>
      <c r="G111" s="38">
        <v>8.2200000000000006</v>
      </c>
      <c r="H111" s="39"/>
      <c r="I111" s="40"/>
      <c r="J111" s="41" t="s">
        <v>17</v>
      </c>
      <c r="K111" s="41"/>
      <c r="L111" s="41"/>
    </row>
    <row r="112" spans="1:12" x14ac:dyDescent="0.25">
      <c r="A112" s="34" t="s">
        <v>89</v>
      </c>
      <c r="B112" s="35"/>
      <c r="C112" s="36">
        <v>24723122482</v>
      </c>
      <c r="D112" s="37"/>
      <c r="E112" s="36" t="s">
        <v>90</v>
      </c>
      <c r="F112" s="37"/>
      <c r="G112" s="38">
        <v>472.6</v>
      </c>
      <c r="H112" s="39"/>
      <c r="I112" s="40"/>
      <c r="J112" s="41" t="s">
        <v>17</v>
      </c>
      <c r="K112" s="41"/>
      <c r="L112" s="41"/>
    </row>
    <row r="113" spans="1:12" x14ac:dyDescent="0.25">
      <c r="A113" s="34" t="s">
        <v>89</v>
      </c>
      <c r="B113" s="35"/>
      <c r="C113" s="36">
        <v>24723122482</v>
      </c>
      <c r="D113" s="37"/>
      <c r="E113" s="36" t="s">
        <v>90</v>
      </c>
      <c r="F113" s="37"/>
      <c r="G113" s="38">
        <v>5.75</v>
      </c>
      <c r="H113" s="39"/>
      <c r="I113" s="40"/>
      <c r="J113" s="42" t="s">
        <v>18</v>
      </c>
      <c r="K113" s="42"/>
      <c r="L113" s="42"/>
    </row>
    <row r="114" spans="1:12" x14ac:dyDescent="0.25">
      <c r="A114" s="34" t="s">
        <v>89</v>
      </c>
      <c r="B114" s="35"/>
      <c r="C114" s="36">
        <v>24723122482</v>
      </c>
      <c r="D114" s="37"/>
      <c r="E114" s="36" t="s">
        <v>90</v>
      </c>
      <c r="F114" s="37"/>
      <c r="G114" s="38">
        <v>80.55</v>
      </c>
      <c r="H114" s="39"/>
      <c r="I114" s="40"/>
      <c r="J114" s="41" t="s">
        <v>17</v>
      </c>
      <c r="K114" s="41"/>
      <c r="L114" s="41"/>
    </row>
    <row r="115" spans="1:12" x14ac:dyDescent="0.25">
      <c r="A115" s="34" t="s">
        <v>89</v>
      </c>
      <c r="B115" s="35"/>
      <c r="C115" s="36">
        <v>24723122482</v>
      </c>
      <c r="D115" s="37"/>
      <c r="E115" s="36" t="s">
        <v>90</v>
      </c>
      <c r="F115" s="37"/>
      <c r="G115" s="38">
        <v>153.72</v>
      </c>
      <c r="H115" s="39"/>
      <c r="I115" s="40"/>
      <c r="J115" s="41" t="s">
        <v>17</v>
      </c>
      <c r="K115" s="41"/>
      <c r="L115" s="41"/>
    </row>
    <row r="116" spans="1:12" x14ac:dyDescent="0.25">
      <c r="A116" s="34" t="s">
        <v>89</v>
      </c>
      <c r="B116" s="35"/>
      <c r="C116" s="36">
        <v>24723122482</v>
      </c>
      <c r="D116" s="37"/>
      <c r="E116" s="36" t="s">
        <v>90</v>
      </c>
      <c r="F116" s="37"/>
      <c r="G116" s="38">
        <v>142.91</v>
      </c>
      <c r="H116" s="39"/>
      <c r="I116" s="40"/>
      <c r="J116" s="41" t="s">
        <v>17</v>
      </c>
      <c r="K116" s="41"/>
      <c r="L116" s="41"/>
    </row>
    <row r="117" spans="1:12" x14ac:dyDescent="0.25">
      <c r="A117" s="34" t="s">
        <v>89</v>
      </c>
      <c r="B117" s="35"/>
      <c r="C117" s="36">
        <v>24723122482</v>
      </c>
      <c r="D117" s="37"/>
      <c r="E117" s="36" t="s">
        <v>90</v>
      </c>
      <c r="F117" s="37"/>
      <c r="G117" s="38">
        <v>285.76</v>
      </c>
      <c r="H117" s="39"/>
      <c r="I117" s="40"/>
      <c r="J117" s="41" t="s">
        <v>17</v>
      </c>
      <c r="K117" s="41"/>
      <c r="L117" s="41"/>
    </row>
    <row r="118" spans="1:12" x14ac:dyDescent="0.25">
      <c r="A118" s="34" t="s">
        <v>89</v>
      </c>
      <c r="B118" s="35"/>
      <c r="C118" s="36">
        <v>24723122482</v>
      </c>
      <c r="D118" s="37"/>
      <c r="E118" s="36" t="s">
        <v>90</v>
      </c>
      <c r="F118" s="37"/>
      <c r="G118" s="38">
        <v>238.1</v>
      </c>
      <c r="H118" s="39"/>
      <c r="I118" s="40"/>
      <c r="J118" s="41" t="s">
        <v>17</v>
      </c>
      <c r="K118" s="41"/>
      <c r="L118" s="41"/>
    </row>
    <row r="119" spans="1:12" x14ac:dyDescent="0.25">
      <c r="A119" s="34" t="s">
        <v>89</v>
      </c>
      <c r="B119" s="35"/>
      <c r="C119" s="36">
        <v>24723122482</v>
      </c>
      <c r="D119" s="37"/>
      <c r="E119" s="36" t="s">
        <v>90</v>
      </c>
      <c r="F119" s="37"/>
      <c r="G119" s="38">
        <v>234.74</v>
      </c>
      <c r="H119" s="39"/>
      <c r="I119" s="40"/>
      <c r="J119" s="41" t="s">
        <v>17</v>
      </c>
      <c r="K119" s="41"/>
      <c r="L119" s="41"/>
    </row>
    <row r="120" spans="1:12" x14ac:dyDescent="0.25">
      <c r="A120" s="34" t="s">
        <v>89</v>
      </c>
      <c r="B120" s="35"/>
      <c r="C120" s="36">
        <v>24723122482</v>
      </c>
      <c r="D120" s="37"/>
      <c r="E120" s="36" t="s">
        <v>90</v>
      </c>
      <c r="F120" s="37"/>
      <c r="G120" s="38">
        <v>267.06</v>
      </c>
      <c r="H120" s="39"/>
      <c r="I120" s="40"/>
      <c r="J120" s="41" t="s">
        <v>17</v>
      </c>
      <c r="K120" s="41"/>
      <c r="L120" s="41"/>
    </row>
    <row r="121" spans="1:12" x14ac:dyDescent="0.25">
      <c r="A121" s="34" t="s">
        <v>89</v>
      </c>
      <c r="B121" s="35"/>
      <c r="C121" s="36">
        <v>24723122482</v>
      </c>
      <c r="D121" s="37"/>
      <c r="E121" s="36" t="s">
        <v>90</v>
      </c>
      <c r="F121" s="37"/>
      <c r="G121" s="38">
        <v>281.20999999999998</v>
      </c>
      <c r="H121" s="39"/>
      <c r="I121" s="40"/>
      <c r="J121" s="41" t="s">
        <v>17</v>
      </c>
      <c r="K121" s="41"/>
      <c r="L121" s="41"/>
    </row>
    <row r="122" spans="1:12" x14ac:dyDescent="0.25">
      <c r="A122" s="34" t="s">
        <v>89</v>
      </c>
      <c r="B122" s="35"/>
      <c r="C122" s="36">
        <v>24723122482</v>
      </c>
      <c r="D122" s="37"/>
      <c r="E122" s="36" t="s">
        <v>90</v>
      </c>
      <c r="F122" s="37"/>
      <c r="G122" s="38">
        <v>1.58</v>
      </c>
      <c r="H122" s="39"/>
      <c r="I122" s="40"/>
      <c r="J122" s="41" t="s">
        <v>17</v>
      </c>
      <c r="K122" s="41"/>
      <c r="L122" s="41"/>
    </row>
    <row r="123" spans="1:12" x14ac:dyDescent="0.25">
      <c r="A123" s="34" t="s">
        <v>89</v>
      </c>
      <c r="B123" s="35"/>
      <c r="C123" s="36">
        <v>24723122482</v>
      </c>
      <c r="D123" s="37"/>
      <c r="E123" s="36" t="s">
        <v>90</v>
      </c>
      <c r="F123" s="37"/>
      <c r="G123" s="38">
        <v>286.73</v>
      </c>
      <c r="H123" s="39"/>
      <c r="I123" s="40"/>
      <c r="J123" s="41" t="s">
        <v>17</v>
      </c>
      <c r="K123" s="41"/>
      <c r="L123" s="41"/>
    </row>
    <row r="124" spans="1:12" x14ac:dyDescent="0.25">
      <c r="A124" s="34" t="s">
        <v>89</v>
      </c>
      <c r="B124" s="35"/>
      <c r="C124" s="36">
        <v>24723122482</v>
      </c>
      <c r="D124" s="37"/>
      <c r="E124" s="36" t="s">
        <v>90</v>
      </c>
      <c r="F124" s="37"/>
      <c r="G124" s="38">
        <v>478.9</v>
      </c>
      <c r="H124" s="39"/>
      <c r="I124" s="40"/>
      <c r="J124" s="41" t="s">
        <v>17</v>
      </c>
      <c r="K124" s="41"/>
      <c r="L124" s="41"/>
    </row>
    <row r="125" spans="1:12" x14ac:dyDescent="0.25">
      <c r="A125" s="34" t="s">
        <v>89</v>
      </c>
      <c r="B125" s="35"/>
      <c r="C125" s="36">
        <v>24723122482</v>
      </c>
      <c r="D125" s="37"/>
      <c r="E125" s="36" t="s">
        <v>90</v>
      </c>
      <c r="F125" s="37"/>
      <c r="G125" s="38">
        <v>4.6900000000000004</v>
      </c>
      <c r="H125" s="39"/>
      <c r="I125" s="40"/>
      <c r="J125" s="41" t="s">
        <v>17</v>
      </c>
      <c r="K125" s="41"/>
      <c r="L125" s="41"/>
    </row>
    <row r="126" spans="1:12" x14ac:dyDescent="0.25">
      <c r="A126" s="34" t="s">
        <v>89</v>
      </c>
      <c r="B126" s="35"/>
      <c r="C126" s="36">
        <v>24723122482</v>
      </c>
      <c r="D126" s="37"/>
      <c r="E126" s="36" t="s">
        <v>90</v>
      </c>
      <c r="F126" s="37"/>
      <c r="G126" s="38">
        <v>63.84</v>
      </c>
      <c r="H126" s="39"/>
      <c r="I126" s="40"/>
      <c r="J126" s="41" t="s">
        <v>17</v>
      </c>
      <c r="K126" s="41"/>
      <c r="L126" s="41"/>
    </row>
    <row r="127" spans="1:12" x14ac:dyDescent="0.25">
      <c r="A127" s="34" t="s">
        <v>89</v>
      </c>
      <c r="B127" s="35"/>
      <c r="C127" s="36">
        <v>24723122482</v>
      </c>
      <c r="D127" s="37"/>
      <c r="E127" s="36" t="s">
        <v>90</v>
      </c>
      <c r="F127" s="37"/>
      <c r="G127" s="38">
        <v>493.07</v>
      </c>
      <c r="H127" s="39"/>
      <c r="I127" s="40"/>
      <c r="J127" s="41" t="s">
        <v>17</v>
      </c>
      <c r="K127" s="41"/>
      <c r="L127" s="41"/>
    </row>
    <row r="128" spans="1:12" x14ac:dyDescent="0.25">
      <c r="A128" s="34" t="s">
        <v>89</v>
      </c>
      <c r="B128" s="35"/>
      <c r="C128" s="36">
        <v>24723122482</v>
      </c>
      <c r="D128" s="37"/>
      <c r="E128" s="36" t="s">
        <v>90</v>
      </c>
      <c r="F128" s="37"/>
      <c r="G128" s="38">
        <v>74.55</v>
      </c>
      <c r="H128" s="39"/>
      <c r="I128" s="40"/>
      <c r="J128" s="41" t="s">
        <v>17</v>
      </c>
      <c r="K128" s="41"/>
      <c r="L128" s="41"/>
    </row>
    <row r="129" spans="1:12" x14ac:dyDescent="0.25">
      <c r="A129" s="34" t="s">
        <v>89</v>
      </c>
      <c r="B129" s="35"/>
      <c r="C129" s="36">
        <v>24723122482</v>
      </c>
      <c r="D129" s="37"/>
      <c r="E129" s="36" t="s">
        <v>90</v>
      </c>
      <c r="F129" s="37"/>
      <c r="G129" s="38">
        <v>17.170000000000002</v>
      </c>
      <c r="H129" s="39"/>
      <c r="I129" s="40"/>
      <c r="J129" s="41" t="s">
        <v>17</v>
      </c>
      <c r="K129" s="41"/>
      <c r="L129" s="41"/>
    </row>
    <row r="130" spans="1:12" x14ac:dyDescent="0.25">
      <c r="A130" s="34" t="s">
        <v>89</v>
      </c>
      <c r="B130" s="35"/>
      <c r="C130" s="36">
        <v>24723122482</v>
      </c>
      <c r="D130" s="37"/>
      <c r="E130" s="36" t="s">
        <v>90</v>
      </c>
      <c r="F130" s="37"/>
      <c r="G130" s="38">
        <v>173.9</v>
      </c>
      <c r="H130" s="39"/>
      <c r="I130" s="40"/>
      <c r="J130" s="41" t="s">
        <v>17</v>
      </c>
      <c r="K130" s="41"/>
      <c r="L130" s="41"/>
    </row>
    <row r="131" spans="1:12" x14ac:dyDescent="0.25">
      <c r="A131" s="34" t="s">
        <v>89</v>
      </c>
      <c r="B131" s="35"/>
      <c r="C131" s="36">
        <v>24723122482</v>
      </c>
      <c r="D131" s="37"/>
      <c r="E131" s="36" t="s">
        <v>90</v>
      </c>
      <c r="F131" s="37"/>
      <c r="G131" s="38">
        <v>4.78</v>
      </c>
      <c r="H131" s="39"/>
      <c r="I131" s="40"/>
      <c r="J131" s="42" t="s">
        <v>18</v>
      </c>
      <c r="K131" s="42"/>
      <c r="L131" s="42"/>
    </row>
    <row r="132" spans="1:12" x14ac:dyDescent="0.25">
      <c r="A132" s="34" t="s">
        <v>89</v>
      </c>
      <c r="B132" s="35"/>
      <c r="C132" s="36">
        <v>24723122482</v>
      </c>
      <c r="D132" s="37"/>
      <c r="E132" s="36" t="s">
        <v>90</v>
      </c>
      <c r="F132" s="37"/>
      <c r="G132" s="38">
        <v>237.51</v>
      </c>
      <c r="H132" s="39"/>
      <c r="I132" s="40"/>
      <c r="J132" s="41" t="s">
        <v>17</v>
      </c>
      <c r="K132" s="41"/>
      <c r="L132" s="41"/>
    </row>
    <row r="133" spans="1:12" x14ac:dyDescent="0.25">
      <c r="A133" s="34" t="s">
        <v>89</v>
      </c>
      <c r="B133" s="35"/>
      <c r="C133" s="36">
        <v>24723122482</v>
      </c>
      <c r="D133" s="37"/>
      <c r="E133" s="36" t="s">
        <v>90</v>
      </c>
      <c r="F133" s="37"/>
      <c r="G133" s="38">
        <v>42</v>
      </c>
      <c r="H133" s="39"/>
      <c r="I133" s="40"/>
      <c r="J133" s="41" t="s">
        <v>17</v>
      </c>
      <c r="K133" s="41"/>
      <c r="L133" s="41"/>
    </row>
    <row r="134" spans="1:12" x14ac:dyDescent="0.25">
      <c r="A134" s="123" t="s">
        <v>98</v>
      </c>
      <c r="B134" s="124"/>
      <c r="C134" s="36"/>
      <c r="D134" s="37"/>
      <c r="E134" s="36"/>
      <c r="F134" s="37"/>
      <c r="G134" s="169">
        <f>G93+G94+G95+G96+G97+G98+G99+G100+G101+G102++G103+G104+G105+G106+G107+G108+G109+G110+G111+G112+G113+G114+G115+G116+G117+G118+G119+G120+G121+G122+G123+G124+G125+G126+G127+G128+G129+G130+G131+G132+G133</f>
        <v>7468.8</v>
      </c>
      <c r="H134" s="170"/>
      <c r="I134" s="171"/>
      <c r="J134" s="36"/>
      <c r="K134" s="89"/>
      <c r="L134" s="37"/>
    </row>
    <row r="135" spans="1:12" x14ac:dyDescent="0.25">
      <c r="A135" s="79"/>
      <c r="B135" s="80"/>
      <c r="C135" s="60"/>
      <c r="D135" s="61"/>
      <c r="E135" s="60"/>
      <c r="F135" s="61"/>
      <c r="G135" s="104"/>
      <c r="H135" s="105"/>
      <c r="I135" s="106"/>
      <c r="J135" s="60"/>
      <c r="K135" s="62"/>
      <c r="L135" s="61"/>
    </row>
    <row r="136" spans="1:12" x14ac:dyDescent="0.25">
      <c r="A136" s="34" t="s">
        <v>91</v>
      </c>
      <c r="B136" s="35"/>
      <c r="C136" s="36">
        <v>27138707332</v>
      </c>
      <c r="D136" s="37"/>
      <c r="E136" s="36" t="s">
        <v>20</v>
      </c>
      <c r="F136" s="37"/>
      <c r="G136" s="113">
        <v>111.05</v>
      </c>
      <c r="H136" s="114"/>
      <c r="I136" s="115"/>
      <c r="J136" s="87" t="s">
        <v>92</v>
      </c>
      <c r="K136" s="119"/>
      <c r="L136" s="88"/>
    </row>
    <row r="137" spans="1:12" x14ac:dyDescent="0.25">
      <c r="A137" s="87" t="s">
        <v>93</v>
      </c>
      <c r="B137" s="88"/>
      <c r="C137" s="36"/>
      <c r="D137" s="37"/>
      <c r="E137" s="36"/>
      <c r="F137" s="37"/>
      <c r="G137" s="113"/>
      <c r="H137" s="114"/>
      <c r="I137" s="115"/>
      <c r="J137" s="36"/>
      <c r="K137" s="89"/>
      <c r="L137" s="37"/>
    </row>
    <row r="138" spans="1:12" x14ac:dyDescent="0.25">
      <c r="A138" s="34" t="s">
        <v>91</v>
      </c>
      <c r="B138" s="35"/>
      <c r="C138" s="36">
        <v>27138707332</v>
      </c>
      <c r="D138" s="37"/>
      <c r="E138" s="36" t="s">
        <v>20</v>
      </c>
      <c r="F138" s="37"/>
      <c r="G138" s="113">
        <v>111.05</v>
      </c>
      <c r="H138" s="114"/>
      <c r="I138" s="115"/>
      <c r="J138" s="87" t="s">
        <v>92</v>
      </c>
      <c r="K138" s="119"/>
      <c r="L138" s="88"/>
    </row>
    <row r="139" spans="1:12" x14ac:dyDescent="0.25">
      <c r="A139" s="87" t="s">
        <v>93</v>
      </c>
      <c r="B139" s="88"/>
      <c r="C139" s="36"/>
      <c r="D139" s="37"/>
      <c r="E139" s="36"/>
      <c r="F139" s="37"/>
      <c r="G139" s="113"/>
      <c r="H139" s="114"/>
      <c r="I139" s="115"/>
      <c r="J139" s="36"/>
      <c r="K139" s="89"/>
      <c r="L139" s="37"/>
    </row>
    <row r="140" spans="1:12" x14ac:dyDescent="0.25">
      <c r="A140" s="91" t="s">
        <v>54</v>
      </c>
      <c r="B140" s="92"/>
      <c r="C140" s="36"/>
      <c r="D140" s="37"/>
      <c r="E140" s="36"/>
      <c r="F140" s="37"/>
      <c r="G140" s="110">
        <f>G136+G138</f>
        <v>222.1</v>
      </c>
      <c r="H140" s="111"/>
      <c r="I140" s="112"/>
      <c r="J140" s="36"/>
      <c r="K140" s="89"/>
      <c r="L140" s="37"/>
    </row>
    <row r="141" spans="1:12" x14ac:dyDescent="0.25">
      <c r="A141" s="108"/>
      <c r="B141" s="108"/>
      <c r="C141" s="67"/>
      <c r="D141" s="67"/>
      <c r="E141" s="67"/>
      <c r="F141" s="67"/>
      <c r="G141" s="109"/>
      <c r="H141" s="109"/>
      <c r="I141" s="109"/>
      <c r="J141" s="66"/>
      <c r="K141" s="66"/>
      <c r="L141" s="66"/>
    </row>
    <row r="142" spans="1:12" x14ac:dyDescent="0.25">
      <c r="A142" s="26" t="s">
        <v>34</v>
      </c>
      <c r="B142" s="26"/>
      <c r="C142" s="27">
        <v>81685682389</v>
      </c>
      <c r="D142" s="27"/>
      <c r="E142" s="27" t="s">
        <v>13</v>
      </c>
      <c r="F142" s="27"/>
      <c r="G142" s="27">
        <v>321.33</v>
      </c>
      <c r="H142" s="27"/>
      <c r="I142" s="27"/>
      <c r="J142" s="26" t="s">
        <v>14</v>
      </c>
      <c r="K142" s="26"/>
      <c r="L142" s="26"/>
    </row>
    <row r="143" spans="1:12" x14ac:dyDescent="0.25">
      <c r="A143" s="26" t="s">
        <v>34</v>
      </c>
      <c r="B143" s="26"/>
      <c r="C143" s="27">
        <v>81685682389</v>
      </c>
      <c r="D143" s="27"/>
      <c r="E143" s="27" t="s">
        <v>13</v>
      </c>
      <c r="F143" s="27"/>
      <c r="G143" s="27">
        <v>163.03</v>
      </c>
      <c r="H143" s="27"/>
      <c r="I143" s="27"/>
      <c r="J143" s="26" t="s">
        <v>14</v>
      </c>
      <c r="K143" s="26"/>
      <c r="L143" s="26"/>
    </row>
    <row r="144" spans="1:12" x14ac:dyDescent="0.25">
      <c r="A144" s="120" t="s">
        <v>15</v>
      </c>
      <c r="B144" s="120"/>
      <c r="C144" s="27"/>
      <c r="D144" s="27"/>
      <c r="E144" s="27"/>
      <c r="F144" s="27"/>
      <c r="G144" s="121">
        <f>G141+G142+G143</f>
        <v>484.36</v>
      </c>
      <c r="H144" s="121"/>
      <c r="I144" s="121"/>
      <c r="J144" s="26"/>
      <c r="K144" s="26"/>
      <c r="L144" s="26"/>
    </row>
    <row r="145" spans="1:12" x14ac:dyDescent="0.25">
      <c r="A145" s="34" t="s">
        <v>35</v>
      </c>
      <c r="B145" s="35"/>
      <c r="C145" s="36"/>
      <c r="D145" s="37"/>
      <c r="E145" s="36"/>
      <c r="F145" s="37"/>
      <c r="G145" s="116"/>
      <c r="H145" s="117"/>
      <c r="I145" s="118"/>
      <c r="J145" s="34"/>
      <c r="K145" s="122"/>
      <c r="L145" s="35"/>
    </row>
    <row r="146" spans="1:12" x14ac:dyDescent="0.25">
      <c r="A146" s="34"/>
      <c r="B146" s="35"/>
      <c r="C146" s="36"/>
      <c r="D146" s="37"/>
      <c r="E146" s="36"/>
      <c r="F146" s="37"/>
      <c r="G146" s="116"/>
      <c r="H146" s="117"/>
      <c r="I146" s="118"/>
      <c r="J146" s="41"/>
      <c r="K146" s="41"/>
      <c r="L146" s="41"/>
    </row>
    <row r="147" spans="1:12" x14ac:dyDescent="0.25">
      <c r="A147" s="87" t="s">
        <v>94</v>
      </c>
      <c r="B147" s="88"/>
      <c r="C147" s="36">
        <v>79243957155</v>
      </c>
      <c r="D147" s="37"/>
      <c r="E147" s="36" t="s">
        <v>13</v>
      </c>
      <c r="F147" s="37"/>
      <c r="G147" s="36">
        <v>292.14</v>
      </c>
      <c r="H147" s="89"/>
      <c r="I147" s="37"/>
      <c r="J147" s="87" t="s">
        <v>16</v>
      </c>
      <c r="K147" s="119"/>
      <c r="L147" s="88"/>
    </row>
    <row r="148" spans="1:12" x14ac:dyDescent="0.25">
      <c r="A148" s="123" t="s">
        <v>95</v>
      </c>
      <c r="B148" s="124"/>
      <c r="C148" s="36"/>
      <c r="D148" s="37"/>
      <c r="E148" s="36"/>
      <c r="F148" s="37"/>
      <c r="G148" s="125">
        <f>G146+G147</f>
        <v>292.14</v>
      </c>
      <c r="H148" s="126"/>
      <c r="I148" s="127"/>
      <c r="J148" s="36"/>
      <c r="K148" s="89"/>
      <c r="L148" s="37"/>
    </row>
    <row r="149" spans="1:12" x14ac:dyDescent="0.25">
      <c r="A149" s="128"/>
      <c r="B149" s="128"/>
      <c r="C149" s="67"/>
      <c r="D149" s="67"/>
      <c r="E149" s="67"/>
      <c r="F149" s="67"/>
      <c r="G149" s="129"/>
      <c r="H149" s="129"/>
      <c r="I149" s="129"/>
      <c r="J149" s="67"/>
      <c r="K149" s="67"/>
      <c r="L149" s="67"/>
    </row>
    <row r="150" spans="1:12" x14ac:dyDescent="0.25">
      <c r="A150" s="33" t="s">
        <v>57</v>
      </c>
      <c r="B150" s="33"/>
      <c r="C150" s="28">
        <v>58353015102</v>
      </c>
      <c r="D150" s="28"/>
      <c r="E150" s="28" t="s">
        <v>25</v>
      </c>
      <c r="F150" s="28"/>
      <c r="G150" s="29">
        <v>296.85000000000002</v>
      </c>
      <c r="H150" s="29"/>
      <c r="I150" s="29"/>
      <c r="J150" s="42" t="s">
        <v>18</v>
      </c>
      <c r="K150" s="42"/>
      <c r="L150" s="42"/>
    </row>
    <row r="151" spans="1:12" x14ac:dyDescent="0.25">
      <c r="A151" s="33" t="s">
        <v>57</v>
      </c>
      <c r="B151" s="33"/>
      <c r="C151" s="28">
        <v>58353015102</v>
      </c>
      <c r="D151" s="28"/>
      <c r="E151" s="28" t="s">
        <v>25</v>
      </c>
      <c r="F151" s="28"/>
      <c r="G151" s="29">
        <v>171.76</v>
      </c>
      <c r="H151" s="29"/>
      <c r="I151" s="29"/>
      <c r="J151" s="42" t="s">
        <v>18</v>
      </c>
      <c r="K151" s="42"/>
      <c r="L151" s="42"/>
    </row>
    <row r="152" spans="1:12" x14ac:dyDescent="0.25">
      <c r="A152" s="33"/>
      <c r="B152" s="33"/>
      <c r="C152" s="28"/>
      <c r="D152" s="28"/>
      <c r="E152" s="28"/>
      <c r="F152" s="28"/>
      <c r="G152" s="28"/>
      <c r="H152" s="28"/>
      <c r="I152" s="28"/>
      <c r="J152" s="42" t="s">
        <v>58</v>
      </c>
      <c r="K152" s="42"/>
      <c r="L152" s="42"/>
    </row>
    <row r="153" spans="1:12" x14ac:dyDescent="0.25">
      <c r="A153" s="33"/>
      <c r="B153" s="33"/>
      <c r="C153" s="28"/>
      <c r="D153" s="28"/>
      <c r="E153" s="28"/>
      <c r="F153" s="28"/>
      <c r="G153" s="28">
        <v>115.85</v>
      </c>
      <c r="H153" s="28"/>
      <c r="I153" s="28"/>
      <c r="J153" s="42" t="s">
        <v>18</v>
      </c>
      <c r="K153" s="42"/>
      <c r="L153" s="42"/>
    </row>
    <row r="154" spans="1:12" x14ac:dyDescent="0.25">
      <c r="A154" s="33" t="s">
        <v>57</v>
      </c>
      <c r="B154" s="33"/>
      <c r="C154" s="28">
        <v>58353015102</v>
      </c>
      <c r="D154" s="28"/>
      <c r="E154" s="28" t="s">
        <v>25</v>
      </c>
      <c r="F154" s="28"/>
      <c r="G154" s="29">
        <v>196.18</v>
      </c>
      <c r="H154" s="29"/>
      <c r="I154" s="29"/>
      <c r="J154" s="42" t="s">
        <v>18</v>
      </c>
      <c r="K154" s="42"/>
      <c r="L154" s="42"/>
    </row>
    <row r="155" spans="1:12" x14ac:dyDescent="0.25">
      <c r="A155" s="33"/>
      <c r="B155" s="33"/>
      <c r="C155" s="28"/>
      <c r="D155" s="28"/>
      <c r="E155" s="28"/>
      <c r="F155" s="28"/>
      <c r="G155" s="28"/>
      <c r="H155" s="28"/>
      <c r="I155" s="28"/>
      <c r="J155" s="42" t="s">
        <v>58</v>
      </c>
      <c r="K155" s="42"/>
      <c r="L155" s="42"/>
    </row>
    <row r="156" spans="1:12" x14ac:dyDescent="0.25">
      <c r="A156" s="33"/>
      <c r="B156" s="33"/>
      <c r="C156" s="28"/>
      <c r="D156" s="28"/>
      <c r="E156" s="28"/>
      <c r="F156" s="28"/>
      <c r="G156" s="28">
        <v>377.83</v>
      </c>
      <c r="H156" s="28"/>
      <c r="I156" s="28"/>
      <c r="J156" s="42" t="s">
        <v>18</v>
      </c>
      <c r="K156" s="42"/>
      <c r="L156" s="42"/>
    </row>
    <row r="157" spans="1:12" x14ac:dyDescent="0.25">
      <c r="A157" s="33" t="s">
        <v>57</v>
      </c>
      <c r="B157" s="33"/>
      <c r="C157" s="28">
        <v>58353015102</v>
      </c>
      <c r="D157" s="28"/>
      <c r="E157" s="28" t="s">
        <v>25</v>
      </c>
      <c r="F157" s="28"/>
      <c r="G157" s="29">
        <v>392.83</v>
      </c>
      <c r="H157" s="29"/>
      <c r="I157" s="29"/>
      <c r="J157" s="42" t="s">
        <v>18</v>
      </c>
      <c r="K157" s="42"/>
      <c r="L157" s="42"/>
    </row>
    <row r="158" spans="1:12" x14ac:dyDescent="0.25">
      <c r="A158" s="33"/>
      <c r="B158" s="33"/>
      <c r="C158" s="28"/>
      <c r="D158" s="28"/>
      <c r="E158" s="28"/>
      <c r="F158" s="28"/>
      <c r="G158" s="28"/>
      <c r="H158" s="28"/>
      <c r="I158" s="28"/>
      <c r="J158" s="42" t="s">
        <v>58</v>
      </c>
      <c r="K158" s="42"/>
      <c r="L158" s="42"/>
    </row>
    <row r="159" spans="1:12" x14ac:dyDescent="0.25">
      <c r="A159" s="33" t="s">
        <v>57</v>
      </c>
      <c r="B159" s="33"/>
      <c r="C159" s="28">
        <v>58353015102</v>
      </c>
      <c r="D159" s="28"/>
      <c r="E159" s="28" t="s">
        <v>25</v>
      </c>
      <c r="F159" s="28"/>
      <c r="G159" s="29">
        <v>36.5</v>
      </c>
      <c r="H159" s="29"/>
      <c r="I159" s="29"/>
      <c r="J159" s="42" t="s">
        <v>18</v>
      </c>
      <c r="K159" s="42"/>
      <c r="L159" s="42"/>
    </row>
    <row r="160" spans="1:12" x14ac:dyDescent="0.25">
      <c r="A160" s="33"/>
      <c r="B160" s="33"/>
      <c r="C160" s="28"/>
      <c r="D160" s="28"/>
      <c r="E160" s="28"/>
      <c r="F160" s="28"/>
      <c r="G160" s="28"/>
      <c r="H160" s="28"/>
      <c r="I160" s="28"/>
      <c r="J160" s="42" t="s">
        <v>58</v>
      </c>
      <c r="K160" s="42"/>
      <c r="L160" s="42"/>
    </row>
    <row r="161" spans="1:12" x14ac:dyDescent="0.25">
      <c r="A161" s="33"/>
      <c r="B161" s="33"/>
      <c r="C161" s="28"/>
      <c r="D161" s="28"/>
      <c r="E161" s="28"/>
      <c r="F161" s="28"/>
      <c r="G161" s="28">
        <v>110.18</v>
      </c>
      <c r="H161" s="28"/>
      <c r="I161" s="28"/>
      <c r="J161" s="42" t="s">
        <v>18</v>
      </c>
      <c r="K161" s="42"/>
      <c r="L161" s="42"/>
    </row>
    <row r="162" spans="1:12" x14ac:dyDescent="0.25">
      <c r="A162" s="33" t="s">
        <v>57</v>
      </c>
      <c r="B162" s="33"/>
      <c r="C162" s="28">
        <v>58353015102</v>
      </c>
      <c r="D162" s="28"/>
      <c r="E162" s="28" t="s">
        <v>25</v>
      </c>
      <c r="F162" s="28"/>
      <c r="G162" s="29">
        <v>156.54</v>
      </c>
      <c r="H162" s="29"/>
      <c r="I162" s="29"/>
      <c r="J162" s="42" t="s">
        <v>18</v>
      </c>
      <c r="K162" s="42"/>
      <c r="L162" s="42"/>
    </row>
    <row r="163" spans="1:12" x14ac:dyDescent="0.25">
      <c r="A163" s="33"/>
      <c r="B163" s="33"/>
      <c r="C163" s="28"/>
      <c r="D163" s="28"/>
      <c r="E163" s="28"/>
      <c r="F163" s="28"/>
      <c r="G163" s="28"/>
      <c r="H163" s="28"/>
      <c r="I163" s="28"/>
      <c r="J163" s="42" t="s">
        <v>58</v>
      </c>
      <c r="K163" s="42"/>
      <c r="L163" s="42"/>
    </row>
    <row r="164" spans="1:12" x14ac:dyDescent="0.25">
      <c r="A164" s="33"/>
      <c r="B164" s="33"/>
      <c r="C164" s="20"/>
      <c r="D164" s="21"/>
      <c r="E164" s="28"/>
      <c r="F164" s="28"/>
      <c r="G164" s="28">
        <v>350.16</v>
      </c>
      <c r="H164" s="28"/>
      <c r="I164" s="28"/>
      <c r="J164" s="3" t="s">
        <v>18</v>
      </c>
      <c r="K164" s="3"/>
      <c r="L164" s="3"/>
    </row>
    <row r="165" spans="1:12" x14ac:dyDescent="0.25">
      <c r="A165" s="52" t="s">
        <v>59</v>
      </c>
      <c r="B165" s="53"/>
      <c r="C165" s="20"/>
      <c r="D165" s="21"/>
      <c r="E165" s="20"/>
      <c r="F165" s="21"/>
      <c r="G165" s="22">
        <f>G150+G151+G153+G154+G156+G157+G159+G161+G162</f>
        <v>1854.52</v>
      </c>
      <c r="H165" s="23"/>
      <c r="I165" s="24"/>
      <c r="J165" s="20"/>
      <c r="K165" s="25"/>
      <c r="L165" s="21"/>
    </row>
    <row r="166" spans="1:12" x14ac:dyDescent="0.25">
      <c r="A166" s="20"/>
      <c r="B166" s="21"/>
      <c r="C166" s="20"/>
      <c r="D166" s="21"/>
      <c r="E166" s="20"/>
      <c r="F166" s="21"/>
      <c r="G166" s="20"/>
      <c r="H166" s="25"/>
      <c r="I166" s="21"/>
      <c r="J166" s="20"/>
      <c r="K166" s="25"/>
      <c r="L166" s="21"/>
    </row>
    <row r="167" spans="1:12" x14ac:dyDescent="0.25">
      <c r="A167" s="33"/>
      <c r="B167" s="33"/>
      <c r="C167" s="28"/>
      <c r="D167" s="28"/>
      <c r="E167" s="28"/>
      <c r="F167" s="28"/>
      <c r="G167" s="28"/>
      <c r="H167" s="28"/>
      <c r="I167" s="28"/>
      <c r="J167" s="42"/>
      <c r="K167" s="42"/>
      <c r="L167" s="42"/>
    </row>
    <row r="168" spans="1:12" x14ac:dyDescent="0.25">
      <c r="A168" s="16" t="s">
        <v>96</v>
      </c>
      <c r="B168" s="18"/>
      <c r="C168" s="20">
        <v>80307741154</v>
      </c>
      <c r="D168" s="21"/>
      <c r="E168" s="20" t="s">
        <v>25</v>
      </c>
      <c r="F168" s="21"/>
      <c r="G168" s="30">
        <v>25</v>
      </c>
      <c r="H168" s="31"/>
      <c r="I168" s="32"/>
      <c r="J168" s="42" t="s">
        <v>18</v>
      </c>
      <c r="K168" s="42"/>
      <c r="L168" s="42"/>
    </row>
    <row r="169" spans="1:12" x14ac:dyDescent="0.25">
      <c r="A169" s="16" t="s">
        <v>96</v>
      </c>
      <c r="B169" s="18"/>
      <c r="C169" s="20">
        <v>80307741154</v>
      </c>
      <c r="D169" s="21"/>
      <c r="E169" s="20" t="s">
        <v>25</v>
      </c>
      <c r="F169" s="21"/>
      <c r="G169" s="30">
        <v>573.23</v>
      </c>
      <c r="H169" s="31"/>
      <c r="I169" s="32"/>
      <c r="J169" s="42" t="s">
        <v>18</v>
      </c>
      <c r="K169" s="42"/>
      <c r="L169" s="42"/>
    </row>
    <row r="170" spans="1:12" x14ac:dyDescent="0.25">
      <c r="A170" s="74" t="s">
        <v>97</v>
      </c>
      <c r="B170" s="75"/>
      <c r="C170" s="20"/>
      <c r="D170" s="21"/>
      <c r="E170" s="20"/>
      <c r="F170" s="21"/>
      <c r="G170" s="54">
        <f>G168+G169</f>
        <v>598.23</v>
      </c>
      <c r="H170" s="64"/>
      <c r="I170" s="65"/>
      <c r="J170" s="16"/>
      <c r="K170" s="17"/>
      <c r="L170" s="18"/>
    </row>
    <row r="171" spans="1:12" x14ac:dyDescent="0.25">
      <c r="A171" s="79"/>
      <c r="B171" s="80"/>
      <c r="C171" s="60"/>
      <c r="D171" s="61"/>
      <c r="E171" s="60"/>
      <c r="F171" s="61"/>
      <c r="G171" s="84"/>
      <c r="H171" s="85"/>
      <c r="I171" s="86"/>
      <c r="J171" s="60"/>
      <c r="K171" s="62"/>
      <c r="L171" s="61"/>
    </row>
    <row r="172" spans="1:12" x14ac:dyDescent="0.25">
      <c r="A172" s="87" t="s">
        <v>55</v>
      </c>
      <c r="B172" s="88"/>
      <c r="C172" s="27">
        <v>61439881424</v>
      </c>
      <c r="D172" s="27"/>
      <c r="E172" s="27" t="s">
        <v>13</v>
      </c>
      <c r="F172" s="27"/>
      <c r="G172" s="132">
        <v>132.72</v>
      </c>
      <c r="H172" s="132"/>
      <c r="I172" s="132"/>
      <c r="J172" s="26" t="s">
        <v>21</v>
      </c>
      <c r="K172" s="26"/>
      <c r="L172" s="26"/>
    </row>
    <row r="173" spans="1:12" x14ac:dyDescent="0.25">
      <c r="A173" s="36"/>
      <c r="B173" s="37"/>
      <c r="C173" s="36"/>
      <c r="D173" s="37"/>
      <c r="E173" s="36"/>
      <c r="F173" s="37"/>
      <c r="G173" s="36"/>
      <c r="H173" s="89"/>
      <c r="I173" s="37"/>
      <c r="J173" s="26" t="s">
        <v>22</v>
      </c>
      <c r="K173" s="26"/>
      <c r="L173" s="26"/>
    </row>
    <row r="174" spans="1:12" x14ac:dyDescent="0.25">
      <c r="A174" s="120" t="s">
        <v>56</v>
      </c>
      <c r="B174" s="120"/>
      <c r="C174" s="27"/>
      <c r="D174" s="27"/>
      <c r="E174" s="27"/>
      <c r="F174" s="27"/>
      <c r="G174" s="130">
        <f>G172</f>
        <v>132.72</v>
      </c>
      <c r="H174" s="130"/>
      <c r="I174" s="130"/>
      <c r="J174" s="26"/>
      <c r="K174" s="26"/>
      <c r="L174" s="26"/>
    </row>
    <row r="175" spans="1:12" x14ac:dyDescent="0.25">
      <c r="A175" s="108"/>
      <c r="B175" s="108"/>
      <c r="C175" s="109"/>
      <c r="D175" s="109"/>
      <c r="E175" s="109"/>
      <c r="F175" s="109"/>
      <c r="G175" s="131"/>
      <c r="H175" s="131"/>
      <c r="I175" s="131"/>
      <c r="J175" s="69"/>
      <c r="K175" s="69"/>
      <c r="L175" s="69"/>
    </row>
    <row r="176" spans="1:12" x14ac:dyDescent="0.25">
      <c r="A176" s="42" t="s">
        <v>65</v>
      </c>
      <c r="B176" s="42"/>
      <c r="C176" s="28">
        <v>76120956111</v>
      </c>
      <c r="D176" s="28"/>
      <c r="E176" s="28" t="s">
        <v>20</v>
      </c>
      <c r="F176" s="28"/>
      <c r="G176" s="28">
        <v>66.36</v>
      </c>
      <c r="H176" s="28"/>
      <c r="I176" s="28"/>
      <c r="J176" s="137" t="s">
        <v>66</v>
      </c>
      <c r="K176" s="17"/>
      <c r="L176" s="18"/>
    </row>
    <row r="177" spans="1:12" x14ac:dyDescent="0.25">
      <c r="A177" s="42"/>
      <c r="B177" s="42"/>
      <c r="C177" s="28"/>
      <c r="D177" s="28"/>
      <c r="E177" s="28"/>
      <c r="F177" s="28"/>
      <c r="G177" s="29"/>
      <c r="H177" s="29"/>
      <c r="I177" s="29"/>
      <c r="J177" s="137" t="s">
        <v>22</v>
      </c>
      <c r="K177" s="138"/>
      <c r="L177" s="139"/>
    </row>
    <row r="178" spans="1:12" x14ac:dyDescent="0.25">
      <c r="A178" s="77" t="s">
        <v>67</v>
      </c>
      <c r="B178" s="77"/>
      <c r="C178" s="28"/>
      <c r="D178" s="28"/>
      <c r="E178" s="28"/>
      <c r="F178" s="28"/>
      <c r="G178" s="78">
        <f>G176</f>
        <v>66.36</v>
      </c>
      <c r="H178" s="78"/>
      <c r="I178" s="78"/>
      <c r="J178" s="42"/>
      <c r="K178" s="42"/>
      <c r="L178" s="42"/>
    </row>
    <row r="179" spans="1:12" x14ac:dyDescent="0.25">
      <c r="A179" s="79"/>
      <c r="B179" s="80"/>
      <c r="C179" s="60"/>
      <c r="D179" s="61"/>
      <c r="E179" s="60"/>
      <c r="F179" s="61"/>
      <c r="G179" s="133"/>
      <c r="H179" s="134"/>
      <c r="I179" s="135"/>
      <c r="J179" s="102"/>
      <c r="K179" s="136"/>
      <c r="L179" s="103"/>
    </row>
    <row r="180" spans="1:12" x14ac:dyDescent="0.25">
      <c r="A180" s="87" t="s">
        <v>99</v>
      </c>
      <c r="B180" s="88"/>
      <c r="C180" s="36">
        <v>42889250808</v>
      </c>
      <c r="D180" s="37"/>
      <c r="E180" s="36" t="s">
        <v>100</v>
      </c>
      <c r="F180" s="37"/>
      <c r="G180" s="36">
        <v>22.25</v>
      </c>
      <c r="H180" s="89"/>
      <c r="I180" s="37"/>
      <c r="J180" s="87" t="s">
        <v>101</v>
      </c>
      <c r="K180" s="119"/>
      <c r="L180" s="88"/>
    </row>
    <row r="181" spans="1:12" x14ac:dyDescent="0.25">
      <c r="A181" s="123" t="s">
        <v>102</v>
      </c>
      <c r="B181" s="124"/>
      <c r="C181" s="36"/>
      <c r="D181" s="37"/>
      <c r="E181" s="36"/>
      <c r="F181" s="37"/>
      <c r="G181" s="125">
        <f>G180</f>
        <v>22.25</v>
      </c>
      <c r="H181" s="126"/>
      <c r="I181" s="127"/>
      <c r="J181" s="36"/>
      <c r="K181" s="89"/>
      <c r="L181" s="37"/>
    </row>
    <row r="182" spans="1:12" x14ac:dyDescent="0.25">
      <c r="A182" s="108"/>
      <c r="B182" s="108"/>
      <c r="C182" s="67"/>
      <c r="D182" s="67"/>
      <c r="E182" s="67"/>
      <c r="F182" s="67"/>
      <c r="G182" s="109"/>
      <c r="H182" s="109"/>
      <c r="I182" s="109"/>
      <c r="J182" s="67"/>
      <c r="K182" s="67"/>
      <c r="L182" s="67"/>
    </row>
    <row r="183" spans="1:12" ht="15" customHeight="1" x14ac:dyDescent="0.25">
      <c r="A183" s="74" t="s">
        <v>103</v>
      </c>
      <c r="B183" s="75"/>
      <c r="C183" s="20">
        <v>57582194252</v>
      </c>
      <c r="D183" s="21"/>
      <c r="E183" s="20" t="s">
        <v>104</v>
      </c>
      <c r="F183" s="21"/>
      <c r="G183" s="30">
        <v>200</v>
      </c>
      <c r="H183" s="31"/>
      <c r="I183" s="32"/>
      <c r="J183" s="137" t="s">
        <v>66</v>
      </c>
      <c r="K183" s="17"/>
      <c r="L183" s="18"/>
    </row>
    <row r="184" spans="1:12" ht="15" customHeight="1" x14ac:dyDescent="0.25">
      <c r="A184" s="33"/>
      <c r="B184" s="33"/>
      <c r="C184" s="28"/>
      <c r="D184" s="28"/>
      <c r="E184" s="28"/>
      <c r="F184" s="28"/>
      <c r="G184" s="28"/>
      <c r="H184" s="28"/>
      <c r="I184" s="28"/>
      <c r="J184" s="137" t="s">
        <v>22</v>
      </c>
      <c r="K184" s="138"/>
      <c r="L184" s="139"/>
    </row>
    <row r="185" spans="1:12" x14ac:dyDescent="0.25">
      <c r="A185" s="45" t="s">
        <v>105</v>
      </c>
      <c r="B185" s="45"/>
      <c r="C185" s="28"/>
      <c r="D185" s="28"/>
      <c r="E185" s="28"/>
      <c r="F185" s="28"/>
      <c r="G185" s="78">
        <v>200</v>
      </c>
      <c r="H185" s="78"/>
      <c r="I185" s="78"/>
      <c r="J185" s="28"/>
      <c r="K185" s="28"/>
      <c r="L185" s="28"/>
    </row>
    <row r="186" spans="1:12" x14ac:dyDescent="0.25">
      <c r="A186" s="102"/>
      <c r="B186" s="103"/>
      <c r="C186" s="60"/>
      <c r="D186" s="61"/>
      <c r="E186" s="60"/>
      <c r="F186" s="61"/>
      <c r="G186" s="104"/>
      <c r="H186" s="105"/>
      <c r="I186" s="106"/>
      <c r="J186" s="55"/>
      <c r="K186" s="56"/>
      <c r="L186" s="57"/>
    </row>
    <row r="187" spans="1:12" x14ac:dyDescent="0.25">
      <c r="A187" s="74" t="s">
        <v>106</v>
      </c>
      <c r="B187" s="75"/>
      <c r="C187" s="20"/>
      <c r="D187" s="21"/>
      <c r="E187" s="20"/>
      <c r="F187" s="21"/>
      <c r="G187" s="22">
        <f>G31+G35+G39+G42+G50+G53+G56+G59+G62+G65+G68+G78+G82+G88+G91+G134+G140+G144+G148+G165+G170+G174+G178+G181+G185</f>
        <v>21157.55</v>
      </c>
      <c r="H187" s="23"/>
      <c r="I187" s="24"/>
      <c r="J187" s="42"/>
      <c r="K187" s="42"/>
      <c r="L187" s="42"/>
    </row>
    <row r="188" spans="1:12" x14ac:dyDescent="0.25">
      <c r="A188" s="77"/>
      <c r="B188" s="77"/>
      <c r="C188" s="44"/>
      <c r="D188" s="44"/>
      <c r="E188" s="44"/>
      <c r="F188" s="44"/>
      <c r="G188" s="73"/>
      <c r="H188" s="73"/>
      <c r="I188" s="73"/>
      <c r="J188" s="67"/>
      <c r="K188" s="67"/>
      <c r="L188" s="67"/>
    </row>
    <row r="189" spans="1:12" x14ac:dyDescent="0.25">
      <c r="A189" s="66"/>
      <c r="B189" s="66"/>
      <c r="C189" s="67"/>
      <c r="D189" s="67"/>
      <c r="E189" s="67"/>
      <c r="F189" s="67"/>
      <c r="G189" s="67"/>
      <c r="H189" s="67"/>
      <c r="I189" s="67"/>
      <c r="J189" s="66"/>
      <c r="K189" s="66"/>
      <c r="L189" s="66"/>
    </row>
    <row r="190" spans="1:12" x14ac:dyDescent="0.25">
      <c r="A190" s="140"/>
      <c r="B190" s="140"/>
      <c r="C190" s="141"/>
      <c r="D190" s="141"/>
      <c r="E190" s="141"/>
      <c r="F190" s="141"/>
      <c r="G190" s="141"/>
      <c r="H190" s="141"/>
      <c r="I190" s="141"/>
      <c r="J190" s="140"/>
      <c r="K190" s="140"/>
      <c r="L190" s="140"/>
    </row>
    <row r="191" spans="1:12" x14ac:dyDescent="0.25">
      <c r="A191" s="142"/>
      <c r="B191" s="142"/>
      <c r="C191" s="141"/>
      <c r="D191" s="141"/>
      <c r="E191" s="141"/>
      <c r="F191" s="141"/>
      <c r="G191" s="43"/>
      <c r="H191" s="43"/>
      <c r="I191" s="43"/>
      <c r="J191" s="141"/>
      <c r="K191" s="141"/>
      <c r="L191" s="141"/>
    </row>
    <row r="192" spans="1:12" x14ac:dyDescent="0.25">
      <c r="A192" s="143"/>
      <c r="B192" s="143"/>
      <c r="C192" s="144"/>
      <c r="D192" s="144"/>
      <c r="E192" s="144"/>
      <c r="F192" s="144"/>
      <c r="G192" s="145"/>
      <c r="H192" s="145"/>
      <c r="I192" s="145"/>
      <c r="J192" s="144"/>
      <c r="K192" s="144"/>
      <c r="L192" s="144"/>
    </row>
    <row r="193" spans="1:12" x14ac:dyDescent="0.25">
      <c r="A193" s="140"/>
      <c r="B193" s="140"/>
      <c r="C193" s="141"/>
      <c r="D193" s="141"/>
      <c r="E193" s="141"/>
      <c r="F193" s="141"/>
      <c r="G193" s="141"/>
      <c r="H193" s="141"/>
      <c r="I193" s="141"/>
      <c r="J193" s="140"/>
      <c r="K193" s="140"/>
      <c r="L193" s="140"/>
    </row>
    <row r="194" spans="1:12" x14ac:dyDescent="0.25">
      <c r="A194" s="140"/>
      <c r="B194" s="140"/>
      <c r="C194" s="141"/>
      <c r="D194" s="141"/>
      <c r="E194" s="141"/>
      <c r="F194" s="141"/>
      <c r="G194" s="141"/>
      <c r="H194" s="141"/>
      <c r="I194" s="141"/>
      <c r="J194" s="140"/>
      <c r="K194" s="140"/>
      <c r="L194" s="140"/>
    </row>
    <row r="195" spans="1:12" x14ac:dyDescent="0.25">
      <c r="A195" s="142"/>
      <c r="B195" s="142"/>
      <c r="C195" s="141"/>
      <c r="D195" s="141"/>
      <c r="E195" s="141"/>
      <c r="F195" s="141"/>
      <c r="G195" s="43"/>
      <c r="H195" s="43"/>
      <c r="I195" s="43"/>
      <c r="J195" s="140"/>
      <c r="K195" s="140"/>
      <c r="L195" s="140"/>
    </row>
    <row r="196" spans="1:12" x14ac:dyDescent="0.25">
      <c r="A196" s="153"/>
      <c r="B196" s="153"/>
      <c r="C196" s="144"/>
      <c r="D196" s="144"/>
      <c r="E196" s="144"/>
      <c r="F196" s="144"/>
      <c r="G196" s="154"/>
      <c r="H196" s="154"/>
      <c r="I196" s="154"/>
      <c r="J196" s="153"/>
      <c r="K196" s="153"/>
      <c r="L196" s="153"/>
    </row>
    <row r="197" spans="1:12" x14ac:dyDescent="0.25">
      <c r="A197" s="149"/>
      <c r="B197" s="149"/>
      <c r="C197" s="147"/>
      <c r="D197" s="147"/>
      <c r="E197" s="147"/>
      <c r="F197" s="147"/>
      <c r="G197" s="155"/>
      <c r="H197" s="155"/>
      <c r="I197" s="155"/>
      <c r="J197" s="149"/>
      <c r="K197" s="149"/>
      <c r="L197" s="149"/>
    </row>
    <row r="198" spans="1:12" x14ac:dyDescent="0.25">
      <c r="A198" s="146"/>
      <c r="B198" s="146"/>
      <c r="C198" s="147"/>
      <c r="D198" s="147"/>
      <c r="E198" s="147"/>
      <c r="F198" s="147"/>
      <c r="G198" s="148"/>
      <c r="H198" s="148"/>
      <c r="I198" s="148"/>
      <c r="J198" s="149"/>
      <c r="K198" s="149"/>
      <c r="L198" s="149"/>
    </row>
    <row r="199" spans="1:12" x14ac:dyDescent="0.25">
      <c r="A199" s="150"/>
      <c r="B199" s="150"/>
      <c r="C199" s="144"/>
      <c r="D199" s="144"/>
      <c r="E199" s="144"/>
      <c r="F199" s="144"/>
      <c r="G199" s="151"/>
      <c r="H199" s="151"/>
      <c r="I199" s="151"/>
      <c r="J199" s="152"/>
      <c r="K199" s="152"/>
      <c r="L199" s="152"/>
    </row>
    <row r="200" spans="1:12" x14ac:dyDescent="0.25">
      <c r="A200" s="140"/>
      <c r="B200" s="140"/>
      <c r="C200" s="141"/>
      <c r="D200" s="141"/>
      <c r="E200" s="141"/>
      <c r="F200" s="141"/>
      <c r="G200" s="157"/>
      <c r="H200" s="157"/>
      <c r="I200" s="157"/>
      <c r="J200" s="156"/>
      <c r="K200" s="156"/>
      <c r="L200" s="156"/>
    </row>
    <row r="201" spans="1:12" x14ac:dyDescent="0.25">
      <c r="A201" s="140"/>
      <c r="B201" s="140"/>
      <c r="C201" s="141"/>
      <c r="D201" s="141"/>
      <c r="E201" s="141"/>
      <c r="F201" s="141"/>
      <c r="G201" s="141"/>
      <c r="H201" s="141"/>
      <c r="I201" s="141"/>
      <c r="J201" s="156"/>
      <c r="K201" s="156"/>
      <c r="L201" s="156"/>
    </row>
    <row r="202" spans="1:12" x14ac:dyDescent="0.25">
      <c r="A202" s="140"/>
      <c r="B202" s="140"/>
      <c r="C202" s="141"/>
      <c r="D202" s="141"/>
      <c r="E202" s="141"/>
      <c r="F202" s="141"/>
      <c r="G202" s="141"/>
      <c r="H202" s="141"/>
      <c r="I202" s="141"/>
      <c r="J202" s="156"/>
      <c r="K202" s="156"/>
      <c r="L202" s="156"/>
    </row>
    <row r="203" spans="1:12" x14ac:dyDescent="0.25">
      <c r="A203" s="140"/>
      <c r="B203" s="140"/>
      <c r="C203" s="141"/>
      <c r="D203" s="141"/>
      <c r="E203" s="141"/>
      <c r="F203" s="141"/>
      <c r="G203" s="157"/>
      <c r="H203" s="157"/>
      <c r="I203" s="157"/>
      <c r="J203" s="156"/>
      <c r="K203" s="156"/>
      <c r="L203" s="156"/>
    </row>
    <row r="204" spans="1:12" x14ac:dyDescent="0.25">
      <c r="A204" s="140"/>
      <c r="B204" s="140"/>
      <c r="C204" s="141"/>
      <c r="D204" s="141"/>
      <c r="E204" s="141"/>
      <c r="F204" s="141"/>
      <c r="G204" s="141"/>
      <c r="H204" s="141"/>
      <c r="I204" s="141"/>
      <c r="J204" s="156"/>
      <c r="K204" s="156"/>
      <c r="L204" s="156"/>
    </row>
    <row r="205" spans="1:12" x14ac:dyDescent="0.25">
      <c r="A205" s="140"/>
      <c r="B205" s="140"/>
      <c r="C205" s="141"/>
      <c r="D205" s="141"/>
      <c r="E205" s="141"/>
      <c r="F205" s="141"/>
      <c r="G205" s="141"/>
      <c r="H205" s="141"/>
      <c r="I205" s="141"/>
      <c r="J205" s="156"/>
      <c r="K205" s="156"/>
      <c r="L205" s="156"/>
    </row>
    <row r="206" spans="1:12" x14ac:dyDescent="0.25">
      <c r="A206" s="140"/>
      <c r="B206" s="140"/>
      <c r="C206" s="141"/>
      <c r="D206" s="141"/>
      <c r="E206" s="141"/>
      <c r="F206" s="141"/>
      <c r="G206" s="157"/>
      <c r="H206" s="157"/>
      <c r="I206" s="157"/>
      <c r="J206" s="156"/>
      <c r="K206" s="156"/>
      <c r="L206" s="156"/>
    </row>
    <row r="207" spans="1:12" x14ac:dyDescent="0.25">
      <c r="A207" s="140"/>
      <c r="B207" s="140"/>
      <c r="C207" s="141"/>
      <c r="D207" s="141"/>
      <c r="E207" s="141"/>
      <c r="F207" s="141"/>
      <c r="G207" s="141"/>
      <c r="H207" s="141"/>
      <c r="I207" s="141"/>
      <c r="J207" s="156"/>
      <c r="K207" s="156"/>
      <c r="L207" s="156"/>
    </row>
    <row r="208" spans="1:12" x14ac:dyDescent="0.25">
      <c r="A208" s="140"/>
      <c r="B208" s="140"/>
      <c r="C208" s="141"/>
      <c r="D208" s="141"/>
      <c r="E208" s="141"/>
      <c r="F208" s="141"/>
      <c r="G208" s="141"/>
      <c r="H208" s="141"/>
      <c r="I208" s="141"/>
      <c r="J208" s="156"/>
      <c r="K208" s="156"/>
      <c r="L208" s="156"/>
    </row>
    <row r="209" spans="1:12" x14ac:dyDescent="0.25">
      <c r="A209" s="140"/>
      <c r="B209" s="140"/>
      <c r="C209" s="141"/>
      <c r="D209" s="141"/>
      <c r="E209" s="141"/>
      <c r="F209" s="141"/>
      <c r="G209" s="157"/>
      <c r="H209" s="157"/>
      <c r="I209" s="157"/>
      <c r="J209" s="156"/>
      <c r="K209" s="156"/>
      <c r="L209" s="156"/>
    </row>
    <row r="210" spans="1:12" x14ac:dyDescent="0.25">
      <c r="A210" s="140"/>
      <c r="B210" s="140"/>
      <c r="C210" s="141"/>
      <c r="D210" s="141"/>
      <c r="E210" s="141"/>
      <c r="F210" s="141"/>
      <c r="G210" s="141"/>
      <c r="H210" s="141"/>
      <c r="I210" s="141"/>
      <c r="J210" s="156"/>
      <c r="K210" s="156"/>
      <c r="L210" s="156"/>
    </row>
    <row r="211" spans="1:12" x14ac:dyDescent="0.25">
      <c r="A211" s="140"/>
      <c r="B211" s="140"/>
      <c r="C211" s="141"/>
      <c r="D211" s="141"/>
      <c r="E211" s="141"/>
      <c r="F211" s="141"/>
      <c r="G211" s="141"/>
      <c r="H211" s="141"/>
      <c r="I211" s="141"/>
      <c r="J211" s="156"/>
      <c r="K211" s="156"/>
      <c r="L211" s="156"/>
    </row>
    <row r="212" spans="1:12" x14ac:dyDescent="0.25">
      <c r="A212" s="142"/>
      <c r="B212" s="142"/>
      <c r="C212" s="141"/>
      <c r="D212" s="141"/>
      <c r="E212" s="141"/>
      <c r="F212" s="141"/>
      <c r="G212" s="160"/>
      <c r="H212" s="160"/>
      <c r="I212" s="160"/>
      <c r="J212" s="141"/>
      <c r="K212" s="141"/>
      <c r="L212" s="141"/>
    </row>
    <row r="213" spans="1:12" x14ac:dyDescent="0.25">
      <c r="A213" s="150"/>
      <c r="B213" s="150"/>
      <c r="C213" s="144"/>
      <c r="D213" s="144"/>
      <c r="E213" s="144"/>
      <c r="F213" s="144"/>
      <c r="G213" s="151"/>
      <c r="H213" s="151"/>
      <c r="I213" s="151"/>
      <c r="J213" s="143"/>
      <c r="K213" s="143"/>
      <c r="L213" s="143"/>
    </row>
    <row r="214" spans="1:12" x14ac:dyDescent="0.25">
      <c r="A214" s="150"/>
      <c r="B214" s="150"/>
      <c r="C214" s="144"/>
      <c r="D214" s="144"/>
      <c r="E214" s="144"/>
      <c r="F214" s="144"/>
      <c r="G214" s="145"/>
      <c r="H214" s="145"/>
      <c r="I214" s="145"/>
      <c r="J214" s="153"/>
      <c r="K214" s="153"/>
      <c r="L214" s="153"/>
    </row>
    <row r="215" spans="1:12" x14ac:dyDescent="0.25">
      <c r="A215" s="158"/>
      <c r="B215" s="158"/>
      <c r="C215" s="147"/>
      <c r="D215" s="147"/>
      <c r="E215" s="147"/>
      <c r="F215" s="147"/>
      <c r="G215" s="159"/>
      <c r="H215" s="159"/>
      <c r="I215" s="159"/>
      <c r="J215" s="158"/>
      <c r="K215" s="158"/>
      <c r="L215" s="158"/>
    </row>
    <row r="216" spans="1:12" x14ac:dyDescent="0.25">
      <c r="A216" s="158"/>
      <c r="B216" s="158"/>
      <c r="C216" s="147"/>
      <c r="D216" s="147"/>
      <c r="E216" s="147"/>
      <c r="F216" s="147"/>
      <c r="G216" s="159"/>
      <c r="H216" s="159"/>
      <c r="I216" s="159"/>
      <c r="J216" s="158"/>
      <c r="K216" s="158"/>
      <c r="L216" s="158"/>
    </row>
    <row r="217" spans="1:12" x14ac:dyDescent="0.25">
      <c r="A217" s="146"/>
      <c r="B217" s="146"/>
      <c r="C217" s="147"/>
      <c r="D217" s="147"/>
      <c r="E217" s="147"/>
      <c r="F217" s="147"/>
      <c r="G217" s="162"/>
      <c r="H217" s="163"/>
      <c r="I217" s="163"/>
      <c r="J217" s="147"/>
      <c r="K217" s="147"/>
      <c r="L217" s="147"/>
    </row>
    <row r="218" spans="1:12" x14ac:dyDescent="0.25">
      <c r="A218" s="150"/>
      <c r="B218" s="150"/>
      <c r="C218" s="144"/>
      <c r="D218" s="144"/>
      <c r="E218" s="144"/>
      <c r="F218" s="144"/>
      <c r="G218" s="145"/>
      <c r="H218" s="145"/>
      <c r="I218" s="145"/>
      <c r="J218" s="153"/>
      <c r="K218" s="153"/>
      <c r="L218" s="153"/>
    </row>
    <row r="219" spans="1:12" x14ac:dyDescent="0.25">
      <c r="A219" s="140"/>
      <c r="B219" s="140"/>
      <c r="C219" s="141"/>
      <c r="D219" s="141"/>
      <c r="E219" s="141"/>
      <c r="F219" s="141"/>
      <c r="G219" s="161"/>
      <c r="H219" s="141"/>
      <c r="I219" s="141"/>
      <c r="J219" s="156"/>
      <c r="K219" s="156"/>
      <c r="L219" s="156"/>
    </row>
    <row r="220" spans="1:12" x14ac:dyDescent="0.25">
      <c r="A220" s="142"/>
      <c r="B220" s="142"/>
      <c r="C220" s="141"/>
      <c r="D220" s="141"/>
      <c r="E220" s="141"/>
      <c r="F220" s="141"/>
      <c r="G220" s="160"/>
      <c r="H220" s="43"/>
      <c r="I220" s="43"/>
      <c r="J220" s="140"/>
      <c r="K220" s="140"/>
      <c r="L220" s="140"/>
    </row>
    <row r="221" spans="1:12" x14ac:dyDescent="0.25">
      <c r="A221" s="140"/>
      <c r="B221" s="140"/>
      <c r="C221" s="141"/>
      <c r="D221" s="141"/>
      <c r="E221" s="141"/>
      <c r="F221" s="141"/>
      <c r="G221" s="141"/>
      <c r="H221" s="141"/>
      <c r="I221" s="141"/>
      <c r="J221" s="140"/>
      <c r="K221" s="140"/>
      <c r="L221" s="140"/>
    </row>
    <row r="222" spans="1:12" x14ac:dyDescent="0.25">
      <c r="A222" s="140"/>
      <c r="B222" s="140"/>
      <c r="C222" s="141"/>
      <c r="D222" s="141"/>
      <c r="E222" s="141"/>
      <c r="F222" s="141"/>
      <c r="G222" s="157"/>
      <c r="H222" s="157"/>
      <c r="I222" s="157"/>
      <c r="J222" s="156"/>
      <c r="K222" s="156"/>
      <c r="L222" s="156"/>
    </row>
    <row r="223" spans="1:12" x14ac:dyDescent="0.25">
      <c r="A223" s="141"/>
      <c r="B223" s="141"/>
      <c r="C223" s="141"/>
      <c r="D223" s="141"/>
      <c r="E223" s="141"/>
      <c r="F223" s="141"/>
      <c r="G223" s="141"/>
      <c r="H223" s="141"/>
      <c r="I223" s="141"/>
      <c r="J223" s="156"/>
      <c r="K223" s="156"/>
      <c r="L223" s="156"/>
    </row>
    <row r="224" spans="1:12" x14ac:dyDescent="0.25">
      <c r="A224" s="142"/>
      <c r="B224" s="142"/>
      <c r="C224" s="141"/>
      <c r="D224" s="141"/>
      <c r="E224" s="141"/>
      <c r="F224" s="141"/>
      <c r="G224" s="164"/>
      <c r="H224" s="164"/>
      <c r="I224" s="164"/>
      <c r="J224" s="140"/>
      <c r="K224" s="140"/>
      <c r="L224" s="140"/>
    </row>
    <row r="225" spans="1:12" x14ac:dyDescent="0.25">
      <c r="A225" s="143"/>
      <c r="B225" s="143"/>
      <c r="C225" s="144"/>
      <c r="D225" s="144"/>
      <c r="E225" s="144"/>
      <c r="F225" s="144"/>
      <c r="G225" s="144"/>
      <c r="H225" s="144"/>
      <c r="I225" s="144"/>
      <c r="J225" s="143"/>
      <c r="K225" s="143"/>
      <c r="L225" s="143"/>
    </row>
    <row r="226" spans="1:12" x14ac:dyDescent="0.25">
      <c r="A226" s="140"/>
      <c r="B226" s="140"/>
      <c r="C226" s="141"/>
      <c r="D226" s="141"/>
      <c r="E226" s="141"/>
      <c r="F226" s="141"/>
      <c r="G226" s="141"/>
      <c r="H226" s="141"/>
      <c r="I226" s="141"/>
      <c r="J226" s="156"/>
      <c r="K226" s="156"/>
      <c r="L226" s="156"/>
    </row>
    <row r="227" spans="1:12" x14ac:dyDescent="0.25">
      <c r="A227" s="142"/>
      <c r="B227" s="142"/>
      <c r="C227" s="141"/>
      <c r="D227" s="141"/>
      <c r="E227" s="141"/>
      <c r="F227" s="141"/>
      <c r="G227" s="164"/>
      <c r="H227" s="164"/>
      <c r="I227" s="164"/>
      <c r="J227" s="141"/>
      <c r="K227" s="141"/>
      <c r="L227" s="141"/>
    </row>
    <row r="228" spans="1:12" x14ac:dyDescent="0.25">
      <c r="A228" s="153"/>
      <c r="B228" s="153"/>
      <c r="C228" s="144"/>
      <c r="D228" s="144"/>
      <c r="E228" s="144"/>
      <c r="F228" s="144"/>
      <c r="G228" s="154"/>
      <c r="H228" s="154"/>
      <c r="I228" s="154"/>
      <c r="J228" s="153"/>
      <c r="K228" s="153"/>
      <c r="L228" s="153"/>
    </row>
    <row r="229" spans="1:12" x14ac:dyDescent="0.25">
      <c r="A229" s="140"/>
      <c r="B229" s="140"/>
      <c r="C229" s="141"/>
      <c r="D229" s="141"/>
      <c r="E229" s="141"/>
      <c r="F229" s="141"/>
      <c r="G229" s="141"/>
      <c r="H229" s="141"/>
      <c r="I229" s="141"/>
      <c r="J229" s="156"/>
      <c r="K229" s="156"/>
      <c r="L229" s="156"/>
    </row>
    <row r="230" spans="1:12" x14ac:dyDescent="0.25">
      <c r="A230" s="142"/>
      <c r="B230" s="142"/>
      <c r="C230" s="141"/>
      <c r="D230" s="141"/>
      <c r="E230" s="141"/>
      <c r="F230" s="141"/>
      <c r="G230" s="43"/>
      <c r="H230" s="43"/>
      <c r="I230" s="43"/>
      <c r="J230" s="140"/>
      <c r="K230" s="140"/>
      <c r="L230" s="140"/>
    </row>
    <row r="231" spans="1:12" x14ac:dyDescent="0.25">
      <c r="A231" s="140"/>
      <c r="B231" s="140"/>
      <c r="C231" s="141"/>
      <c r="D231" s="141"/>
      <c r="E231" s="141"/>
      <c r="F231" s="141"/>
      <c r="G231" s="141"/>
      <c r="H231" s="141"/>
      <c r="I231" s="141"/>
      <c r="J231" s="140"/>
      <c r="K231" s="140"/>
      <c r="L231" s="140"/>
    </row>
    <row r="232" spans="1:12" x14ac:dyDescent="0.25">
      <c r="A232" s="140"/>
      <c r="B232" s="140"/>
      <c r="C232" s="141"/>
      <c r="D232" s="141"/>
      <c r="E232" s="141"/>
      <c r="F232" s="141"/>
      <c r="G232" s="157"/>
      <c r="H232" s="157"/>
      <c r="I232" s="157"/>
      <c r="J232" s="140"/>
      <c r="K232" s="140"/>
      <c r="L232" s="140"/>
    </row>
    <row r="233" spans="1:12" x14ac:dyDescent="0.25">
      <c r="A233" s="142"/>
      <c r="B233" s="142"/>
      <c r="C233" s="43"/>
      <c r="D233" s="43"/>
      <c r="E233" s="43"/>
      <c r="F233" s="43"/>
      <c r="G233" s="160"/>
      <c r="H233" s="160"/>
      <c r="I233" s="160"/>
      <c r="J233" s="140"/>
      <c r="K233" s="140"/>
      <c r="L233" s="140"/>
    </row>
    <row r="234" spans="1:12" x14ac:dyDescent="0.25">
      <c r="A234" s="142"/>
      <c r="B234" s="142"/>
      <c r="C234" s="141"/>
      <c r="D234" s="141"/>
      <c r="E234" s="141"/>
      <c r="F234" s="141"/>
      <c r="G234" s="160"/>
      <c r="H234" s="160"/>
      <c r="I234" s="160"/>
      <c r="J234" s="140"/>
      <c r="K234" s="140"/>
      <c r="L234" s="140"/>
    </row>
    <row r="235" spans="1:12" x14ac:dyDescent="0.25">
      <c r="A235" s="140"/>
      <c r="B235" s="140"/>
      <c r="C235" s="141"/>
      <c r="D235" s="141"/>
      <c r="E235" s="141"/>
      <c r="F235" s="141"/>
      <c r="G235" s="164"/>
      <c r="H235" s="164"/>
      <c r="I235" s="164"/>
      <c r="J235" s="140"/>
      <c r="K235" s="140"/>
      <c r="L235" s="140"/>
    </row>
    <row r="236" spans="1:12" x14ac:dyDescent="0.25">
      <c r="A236" s="140"/>
      <c r="B236" s="140"/>
      <c r="C236" s="141"/>
      <c r="D236" s="141"/>
      <c r="E236" s="141"/>
      <c r="F236" s="141"/>
      <c r="G236" s="141"/>
      <c r="H236" s="141"/>
      <c r="I236" s="141"/>
      <c r="J236" s="156"/>
      <c r="K236" s="156"/>
      <c r="L236" s="156"/>
    </row>
    <row r="237" spans="1:12" x14ac:dyDescent="0.25">
      <c r="A237" s="142"/>
      <c r="B237" s="142"/>
      <c r="C237" s="43"/>
      <c r="D237" s="43"/>
      <c r="E237" s="43"/>
      <c r="F237" s="43"/>
      <c r="G237" s="160"/>
      <c r="H237" s="43"/>
      <c r="I237" s="43"/>
      <c r="J237" s="156"/>
      <c r="K237" s="156"/>
      <c r="L237" s="156"/>
    </row>
    <row r="238" spans="1:12" x14ac:dyDescent="0.25">
      <c r="A238" s="140"/>
      <c r="B238" s="140"/>
      <c r="C238" s="141"/>
      <c r="D238" s="141"/>
      <c r="E238" s="141"/>
      <c r="F238" s="141"/>
      <c r="G238" s="157"/>
      <c r="H238" s="157"/>
      <c r="I238" s="157"/>
      <c r="J238" s="156"/>
      <c r="K238" s="156"/>
      <c r="L238" s="156"/>
    </row>
    <row r="239" spans="1:12" x14ac:dyDescent="0.25">
      <c r="A239" s="156"/>
      <c r="B239" s="156"/>
      <c r="C239" s="141"/>
      <c r="D239" s="141"/>
      <c r="E239" s="141"/>
      <c r="F239" s="141"/>
      <c r="G239" s="141"/>
      <c r="H239" s="141"/>
      <c r="I239" s="141"/>
      <c r="J239" s="165"/>
      <c r="K239" s="140"/>
      <c r="L239" s="140"/>
    </row>
    <row r="240" spans="1:12" x14ac:dyDescent="0.25">
      <c r="A240" s="156"/>
      <c r="B240" s="156"/>
      <c r="C240" s="141"/>
      <c r="D240" s="141"/>
      <c r="E240" s="141"/>
      <c r="F240" s="141"/>
      <c r="G240" s="157"/>
      <c r="H240" s="157"/>
      <c r="I240" s="157"/>
      <c r="J240" s="165"/>
      <c r="K240" s="165"/>
      <c r="L240" s="165"/>
    </row>
    <row r="241" spans="1:12" x14ac:dyDescent="0.25">
      <c r="A241" s="13"/>
      <c r="B241" s="13"/>
      <c r="C241" s="141"/>
      <c r="D241" s="141"/>
      <c r="E241" s="141"/>
      <c r="F241" s="141"/>
      <c r="G241" s="164"/>
      <c r="H241" s="164"/>
      <c r="I241" s="164"/>
      <c r="J241" s="156"/>
      <c r="K241" s="156"/>
      <c r="L241" s="156"/>
    </row>
    <row r="242" spans="1:12" x14ac:dyDescent="0.25">
      <c r="A242" s="143"/>
      <c r="B242" s="143"/>
      <c r="C242" s="144"/>
      <c r="D242" s="144"/>
      <c r="E242" s="144"/>
      <c r="F242" s="144"/>
      <c r="G242" s="145"/>
      <c r="H242" s="145"/>
      <c r="I242" s="145"/>
      <c r="J242" s="153"/>
      <c r="K242" s="153"/>
      <c r="L242" s="153"/>
    </row>
    <row r="243" spans="1:12" x14ac:dyDescent="0.25">
      <c r="A243" s="140"/>
      <c r="B243" s="140"/>
      <c r="C243" s="141"/>
      <c r="D243" s="141"/>
      <c r="E243" s="141"/>
      <c r="F243" s="141"/>
      <c r="G243" s="157"/>
      <c r="H243" s="157"/>
      <c r="I243" s="157"/>
      <c r="J243" s="165"/>
      <c r="K243" s="140"/>
      <c r="L243" s="140"/>
    </row>
    <row r="244" spans="1:12" x14ac:dyDescent="0.25">
      <c r="A244" s="140"/>
      <c r="B244" s="140"/>
      <c r="C244" s="141"/>
      <c r="D244" s="141"/>
      <c r="E244" s="141"/>
      <c r="F244" s="141"/>
      <c r="G244" s="157"/>
      <c r="H244" s="157"/>
      <c r="I244" s="157"/>
      <c r="J244" s="165"/>
      <c r="K244" s="165"/>
      <c r="L244" s="165"/>
    </row>
    <row r="245" spans="1:12" x14ac:dyDescent="0.25">
      <c r="A245" s="142"/>
      <c r="B245" s="142"/>
      <c r="C245" s="141"/>
      <c r="D245" s="141"/>
      <c r="E245" s="141"/>
      <c r="F245" s="141"/>
      <c r="G245" s="164"/>
      <c r="H245" s="164"/>
      <c r="I245" s="164"/>
      <c r="J245" s="140"/>
      <c r="K245" s="140"/>
      <c r="L245" s="140"/>
    </row>
    <row r="246" spans="1:12" x14ac:dyDescent="0.25">
      <c r="A246" s="143"/>
      <c r="B246" s="143"/>
      <c r="C246" s="144"/>
      <c r="D246" s="144"/>
      <c r="E246" s="144"/>
      <c r="F246" s="144"/>
      <c r="G246" s="145"/>
      <c r="H246" s="145"/>
      <c r="I246" s="145"/>
      <c r="J246" s="143"/>
      <c r="K246" s="143"/>
      <c r="L246" s="143"/>
    </row>
    <row r="247" spans="1:12" x14ac:dyDescent="0.25">
      <c r="A247" s="140"/>
      <c r="B247" s="140"/>
      <c r="C247" s="141"/>
      <c r="D247" s="141"/>
      <c r="E247" s="141"/>
      <c r="F247" s="141"/>
      <c r="G247" s="157"/>
      <c r="H247" s="157"/>
      <c r="I247" s="157"/>
      <c r="J247" s="156"/>
      <c r="K247" s="156"/>
      <c r="L247" s="156"/>
    </row>
    <row r="248" spans="1:12" x14ac:dyDescent="0.25">
      <c r="A248" s="140"/>
      <c r="B248" s="140"/>
      <c r="C248" s="141"/>
      <c r="D248" s="141"/>
      <c r="E248" s="141"/>
      <c r="F248" s="141"/>
      <c r="G248" s="157"/>
      <c r="H248" s="157"/>
      <c r="I248" s="157"/>
      <c r="J248" s="156"/>
      <c r="K248" s="156"/>
      <c r="L248" s="156"/>
    </row>
    <row r="249" spans="1:12" x14ac:dyDescent="0.25">
      <c r="A249" s="142"/>
      <c r="B249" s="142"/>
      <c r="C249" s="43"/>
      <c r="D249" s="43"/>
      <c r="E249" s="43"/>
      <c r="F249" s="43"/>
      <c r="G249" s="164"/>
      <c r="H249" s="164"/>
      <c r="I249" s="164"/>
      <c r="J249" s="140"/>
      <c r="K249" s="140"/>
      <c r="L249" s="140"/>
    </row>
    <row r="250" spans="1:12" x14ac:dyDescent="0.25">
      <c r="A250" s="143"/>
      <c r="B250" s="143"/>
      <c r="C250" s="144"/>
      <c r="D250" s="144"/>
      <c r="E250" s="144"/>
      <c r="F250" s="144"/>
      <c r="G250" s="145"/>
      <c r="H250" s="145"/>
      <c r="I250" s="145"/>
      <c r="J250" s="153"/>
      <c r="K250" s="153"/>
      <c r="L250" s="153"/>
    </row>
    <row r="251" spans="1:12" x14ac:dyDescent="0.25">
      <c r="A251" s="140"/>
      <c r="B251" s="140"/>
      <c r="C251" s="141"/>
      <c r="D251" s="141"/>
      <c r="E251" s="141"/>
      <c r="F251" s="141"/>
      <c r="G251" s="157"/>
      <c r="H251" s="157"/>
      <c r="I251" s="157"/>
      <c r="J251" s="156"/>
      <c r="K251" s="156"/>
      <c r="L251" s="156"/>
    </row>
    <row r="252" spans="1:12" x14ac:dyDescent="0.25">
      <c r="A252" s="142"/>
      <c r="B252" s="142"/>
      <c r="C252" s="141"/>
      <c r="D252" s="141"/>
      <c r="E252" s="141"/>
      <c r="F252" s="141"/>
      <c r="G252" s="164"/>
      <c r="H252" s="164"/>
      <c r="I252" s="164"/>
      <c r="J252" s="156"/>
      <c r="K252" s="156"/>
      <c r="L252" s="156"/>
    </row>
    <row r="253" spans="1:12" x14ac:dyDescent="0.25">
      <c r="A253" s="143"/>
      <c r="B253" s="143"/>
      <c r="C253" s="144"/>
      <c r="D253" s="144"/>
      <c r="E253" s="144"/>
      <c r="F253" s="144"/>
      <c r="G253" s="144"/>
      <c r="H253" s="144"/>
      <c r="I253" s="144"/>
      <c r="J253" s="143"/>
      <c r="K253" s="143"/>
      <c r="L253" s="143"/>
    </row>
    <row r="254" spans="1:12" x14ac:dyDescent="0.25">
      <c r="A254" s="142"/>
      <c r="B254" s="142"/>
      <c r="C254" s="141"/>
      <c r="D254" s="141"/>
      <c r="E254" s="141"/>
      <c r="F254" s="141"/>
      <c r="G254" s="160"/>
      <c r="H254" s="160"/>
      <c r="I254" s="160"/>
      <c r="J254" s="153"/>
      <c r="K254" s="153"/>
      <c r="L254" s="153"/>
    </row>
    <row r="255" spans="1:12" x14ac:dyDescent="0.25">
      <c r="A255" s="143"/>
      <c r="B255" s="143"/>
      <c r="C255" s="144"/>
      <c r="D255" s="144"/>
      <c r="E255" s="144"/>
      <c r="F255" s="144"/>
      <c r="G255" s="144"/>
      <c r="H255" s="144"/>
      <c r="I255" s="144"/>
      <c r="J255" s="143"/>
      <c r="K255" s="143"/>
      <c r="L255" s="143"/>
    </row>
    <row r="256" spans="1:12" x14ac:dyDescent="0.25">
      <c r="A256" s="143"/>
      <c r="B256" s="143"/>
      <c r="C256" s="144"/>
      <c r="D256" s="144"/>
      <c r="E256" s="144"/>
      <c r="F256" s="144"/>
      <c r="G256" s="145"/>
      <c r="H256" s="145"/>
      <c r="I256" s="145"/>
      <c r="J256" s="153"/>
      <c r="K256" s="153"/>
      <c r="L256" s="153"/>
    </row>
    <row r="257" spans="1:12" x14ac:dyDescent="0.25">
      <c r="A257" s="143"/>
      <c r="B257" s="143"/>
      <c r="C257" s="144"/>
      <c r="D257" s="144"/>
      <c r="E257" s="144"/>
      <c r="F257" s="144"/>
      <c r="G257" s="144"/>
      <c r="H257" s="144"/>
      <c r="I257" s="144"/>
      <c r="J257" s="143"/>
      <c r="K257" s="143"/>
      <c r="L257" s="143"/>
    </row>
    <row r="258" spans="1:12" x14ac:dyDescent="0.25">
      <c r="A258" s="143"/>
      <c r="B258" s="143"/>
      <c r="C258" s="144"/>
      <c r="D258" s="144"/>
      <c r="E258" s="144"/>
      <c r="F258" s="144"/>
      <c r="G258" s="145"/>
      <c r="H258" s="145"/>
      <c r="I258" s="145"/>
      <c r="J258" s="153"/>
      <c r="K258" s="153"/>
      <c r="L258" s="153"/>
    </row>
    <row r="259" spans="1:12" x14ac:dyDescent="0.25">
      <c r="A259" s="143"/>
      <c r="B259" s="143"/>
      <c r="C259" s="144"/>
      <c r="D259" s="144"/>
      <c r="E259" s="144"/>
      <c r="F259" s="144"/>
      <c r="G259" s="144"/>
      <c r="H259" s="144"/>
      <c r="I259" s="144"/>
      <c r="J259" s="143"/>
      <c r="K259" s="143"/>
      <c r="L259" s="143"/>
    </row>
    <row r="260" spans="1:12" x14ac:dyDescent="0.25">
      <c r="A260" s="143"/>
      <c r="B260" s="143"/>
      <c r="C260" s="144"/>
      <c r="D260" s="144"/>
      <c r="E260" s="144"/>
      <c r="F260" s="144"/>
      <c r="G260" s="145"/>
      <c r="H260" s="145"/>
      <c r="I260" s="145"/>
      <c r="J260" s="153"/>
      <c r="K260" s="153"/>
      <c r="L260" s="153"/>
    </row>
    <row r="261" spans="1:12" x14ac:dyDescent="0.25">
      <c r="A261" s="143"/>
      <c r="B261" s="143"/>
      <c r="C261" s="144"/>
      <c r="D261" s="144"/>
      <c r="E261" s="144"/>
      <c r="F261" s="144"/>
      <c r="G261" s="144"/>
      <c r="H261" s="144"/>
      <c r="I261" s="144"/>
      <c r="J261" s="143"/>
      <c r="K261" s="143"/>
      <c r="L261" s="143"/>
    </row>
    <row r="262" spans="1:12" x14ac:dyDescent="0.25">
      <c r="A262" s="166"/>
      <c r="B262" s="166"/>
      <c r="C262" s="144"/>
      <c r="D262" s="144"/>
      <c r="E262" s="144"/>
      <c r="F262" s="144"/>
      <c r="G262" s="151"/>
      <c r="H262" s="151"/>
      <c r="I262" s="151"/>
      <c r="J262" s="144"/>
      <c r="K262" s="144"/>
      <c r="L262" s="144"/>
    </row>
    <row r="263" spans="1:12" x14ac:dyDescent="0.25">
      <c r="A263" s="166"/>
      <c r="B263" s="166"/>
      <c r="C263" s="144"/>
      <c r="D263" s="144"/>
      <c r="E263" s="144"/>
      <c r="F263" s="144"/>
      <c r="G263" s="167"/>
      <c r="H263" s="168"/>
      <c r="I263" s="168"/>
      <c r="J263" s="143"/>
      <c r="K263" s="143"/>
      <c r="L263" s="143"/>
    </row>
    <row r="264" spans="1:12" x14ac:dyDescent="0.25">
      <c r="A264" s="143"/>
      <c r="B264" s="143"/>
      <c r="C264" s="144"/>
      <c r="D264" s="144"/>
      <c r="E264" s="144"/>
      <c r="F264" s="144"/>
      <c r="G264" s="154"/>
      <c r="H264" s="154"/>
      <c r="I264" s="154"/>
      <c r="J264" s="153"/>
      <c r="K264" s="153"/>
      <c r="L264" s="153"/>
    </row>
    <row r="265" spans="1:12" x14ac:dyDescent="0.25">
      <c r="A265" s="143"/>
      <c r="B265" s="143"/>
      <c r="C265" s="144"/>
      <c r="D265" s="144"/>
      <c r="E265" s="144"/>
      <c r="F265" s="144"/>
      <c r="G265" s="154"/>
      <c r="H265" s="154"/>
      <c r="I265" s="154"/>
      <c r="J265" s="153"/>
      <c r="K265" s="153"/>
      <c r="L265" s="153"/>
    </row>
    <row r="266" spans="1:12" x14ac:dyDescent="0.25">
      <c r="A266" s="166"/>
      <c r="B266" s="166"/>
      <c r="C266" s="144"/>
      <c r="D266" s="144"/>
      <c r="E266" s="144"/>
      <c r="F266" s="144"/>
      <c r="G266" s="151"/>
      <c r="H266" s="151"/>
      <c r="I266" s="151"/>
      <c r="J266" s="153"/>
      <c r="K266" s="153"/>
      <c r="L266" s="153"/>
    </row>
  </sheetData>
  <mergeCells count="1244">
    <mergeCell ref="A131:B131"/>
    <mergeCell ref="C131:D131"/>
    <mergeCell ref="E131:F131"/>
    <mergeCell ref="J131:L131"/>
    <mergeCell ref="G131:I131"/>
    <mergeCell ref="G26:I26"/>
    <mergeCell ref="J25:L25"/>
    <mergeCell ref="J26:L26"/>
    <mergeCell ref="A27:B27"/>
    <mergeCell ref="A28:B28"/>
    <mergeCell ref="C27:D27"/>
    <mergeCell ref="C28:D28"/>
    <mergeCell ref="E27:F27"/>
    <mergeCell ref="E28:F28"/>
    <mergeCell ref="G27:I27"/>
    <mergeCell ref="G28:I28"/>
    <mergeCell ref="J27:L27"/>
    <mergeCell ref="J28:L28"/>
    <mergeCell ref="A129:B129"/>
    <mergeCell ref="A130:B130"/>
    <mergeCell ref="C129:D129"/>
    <mergeCell ref="C130:D130"/>
    <mergeCell ref="E129:F129"/>
    <mergeCell ref="E130:F130"/>
    <mergeCell ref="G129:I129"/>
    <mergeCell ref="G130:I130"/>
    <mergeCell ref="J129:L129"/>
    <mergeCell ref="J130:L130"/>
    <mergeCell ref="G76:I76"/>
    <mergeCell ref="G77:I77"/>
    <mergeCell ref="J76:L76"/>
    <mergeCell ref="J77:L77"/>
    <mergeCell ref="J80:L80"/>
    <mergeCell ref="J81:L81"/>
    <mergeCell ref="J82:L82"/>
    <mergeCell ref="J83:L83"/>
    <mergeCell ref="J84:L84"/>
    <mergeCell ref="A134:B134"/>
    <mergeCell ref="C134:D134"/>
    <mergeCell ref="E134:F134"/>
    <mergeCell ref="G134:I134"/>
    <mergeCell ref="J134:L134"/>
    <mergeCell ref="A127:B127"/>
    <mergeCell ref="A128:B128"/>
    <mergeCell ref="C127:D127"/>
    <mergeCell ref="C128:D128"/>
    <mergeCell ref="E127:F127"/>
    <mergeCell ref="E128:F128"/>
    <mergeCell ref="G127:I127"/>
    <mergeCell ref="G128:I128"/>
    <mergeCell ref="J127:L127"/>
    <mergeCell ref="J128:L128"/>
    <mergeCell ref="A104:B104"/>
    <mergeCell ref="C104:D104"/>
    <mergeCell ref="E104:F104"/>
    <mergeCell ref="G104:I104"/>
    <mergeCell ref="J104:L104"/>
    <mergeCell ref="A111:B111"/>
    <mergeCell ref="C111:D111"/>
    <mergeCell ref="E111:F111"/>
    <mergeCell ref="G111:I111"/>
    <mergeCell ref="J111:L111"/>
    <mergeCell ref="A102:B102"/>
    <mergeCell ref="C102:D102"/>
    <mergeCell ref="A139:B139"/>
    <mergeCell ref="C138:D138"/>
    <mergeCell ref="C139:D139"/>
    <mergeCell ref="E138:F138"/>
    <mergeCell ref="E139:F139"/>
    <mergeCell ref="G138:I138"/>
    <mergeCell ref="G139:I139"/>
    <mergeCell ref="J138:L138"/>
    <mergeCell ref="J139:L139"/>
    <mergeCell ref="A135:B135"/>
    <mergeCell ref="C135:D135"/>
    <mergeCell ref="E135:F135"/>
    <mergeCell ref="G135:I135"/>
    <mergeCell ref="J135:L135"/>
    <mergeCell ref="A136:B136"/>
    <mergeCell ref="C136:D136"/>
    <mergeCell ref="E136:F136"/>
    <mergeCell ref="G136:I136"/>
    <mergeCell ref="J136:L136"/>
    <mergeCell ref="A266:B266"/>
    <mergeCell ref="C266:D266"/>
    <mergeCell ref="E266:F266"/>
    <mergeCell ref="G266:I266"/>
    <mergeCell ref="J266:L266"/>
    <mergeCell ref="A264:B264"/>
    <mergeCell ref="C264:D264"/>
    <mergeCell ref="E264:F264"/>
    <mergeCell ref="G264:I264"/>
    <mergeCell ref="J264:L264"/>
    <mergeCell ref="A265:B265"/>
    <mergeCell ref="C265:D265"/>
    <mergeCell ref="E265:F265"/>
    <mergeCell ref="G265:I265"/>
    <mergeCell ref="J265:L265"/>
    <mergeCell ref="A262:B262"/>
    <mergeCell ref="C262:D262"/>
    <mergeCell ref="E262:F262"/>
    <mergeCell ref="G262:I262"/>
    <mergeCell ref="J262:L262"/>
    <mergeCell ref="A263:B263"/>
    <mergeCell ref="C263:D263"/>
    <mergeCell ref="E263:F263"/>
    <mergeCell ref="G263:I263"/>
    <mergeCell ref="J263:L263"/>
    <mergeCell ref="C261:D261"/>
    <mergeCell ref="E261:F261"/>
    <mergeCell ref="G261:I261"/>
    <mergeCell ref="J261:L261"/>
    <mergeCell ref="A258:B258"/>
    <mergeCell ref="C258:D258"/>
    <mergeCell ref="E258:F258"/>
    <mergeCell ref="G258:I258"/>
    <mergeCell ref="J258:L258"/>
    <mergeCell ref="A259:B259"/>
    <mergeCell ref="C259:D259"/>
    <mergeCell ref="E259:F259"/>
    <mergeCell ref="G259:I259"/>
    <mergeCell ref="J259:L259"/>
    <mergeCell ref="A256:B256"/>
    <mergeCell ref="C256:D256"/>
    <mergeCell ref="E256:F256"/>
    <mergeCell ref="G256:I256"/>
    <mergeCell ref="J256:L256"/>
    <mergeCell ref="A257:B257"/>
    <mergeCell ref="C257:D257"/>
    <mergeCell ref="E257:F257"/>
    <mergeCell ref="G257:I257"/>
    <mergeCell ref="J257:L257"/>
    <mergeCell ref="A260:B260"/>
    <mergeCell ref="C260:D260"/>
    <mergeCell ref="E260:F260"/>
    <mergeCell ref="G260:I260"/>
    <mergeCell ref="J260:L260"/>
    <mergeCell ref="A261:B261"/>
    <mergeCell ref="A254:B254"/>
    <mergeCell ref="C254:D254"/>
    <mergeCell ref="E254:F254"/>
    <mergeCell ref="G254:I254"/>
    <mergeCell ref="J254:L254"/>
    <mergeCell ref="A255:B255"/>
    <mergeCell ref="C255:D255"/>
    <mergeCell ref="E255:F255"/>
    <mergeCell ref="G255:I255"/>
    <mergeCell ref="J255:L255"/>
    <mergeCell ref="A252:B252"/>
    <mergeCell ref="C252:D252"/>
    <mergeCell ref="E252:F252"/>
    <mergeCell ref="G252:I252"/>
    <mergeCell ref="J252:L252"/>
    <mergeCell ref="A253:B253"/>
    <mergeCell ref="C253:D253"/>
    <mergeCell ref="E253:F253"/>
    <mergeCell ref="G253:I253"/>
    <mergeCell ref="J253:L253"/>
    <mergeCell ref="A250:B250"/>
    <mergeCell ref="C250:D250"/>
    <mergeCell ref="E250:F250"/>
    <mergeCell ref="G250:I250"/>
    <mergeCell ref="J250:L250"/>
    <mergeCell ref="A251:B251"/>
    <mergeCell ref="C251:D251"/>
    <mergeCell ref="E251:F251"/>
    <mergeCell ref="G251:I251"/>
    <mergeCell ref="J251:L251"/>
    <mergeCell ref="A248:B248"/>
    <mergeCell ref="C248:D248"/>
    <mergeCell ref="E248:F248"/>
    <mergeCell ref="G248:I248"/>
    <mergeCell ref="J248:L248"/>
    <mergeCell ref="A249:B249"/>
    <mergeCell ref="C249:D249"/>
    <mergeCell ref="E249:F249"/>
    <mergeCell ref="G249:I249"/>
    <mergeCell ref="J249:L249"/>
    <mergeCell ref="A246:B246"/>
    <mergeCell ref="C246:D246"/>
    <mergeCell ref="E246:F246"/>
    <mergeCell ref="G246:I246"/>
    <mergeCell ref="J246:L246"/>
    <mergeCell ref="A247:B247"/>
    <mergeCell ref="C247:D247"/>
    <mergeCell ref="E247:F247"/>
    <mergeCell ref="G247:I247"/>
    <mergeCell ref="J247:L247"/>
    <mergeCell ref="A244:B244"/>
    <mergeCell ref="C244:D244"/>
    <mergeCell ref="E244:F244"/>
    <mergeCell ref="G244:I244"/>
    <mergeCell ref="J244:L244"/>
    <mergeCell ref="A245:B245"/>
    <mergeCell ref="C245:D245"/>
    <mergeCell ref="E245:F245"/>
    <mergeCell ref="G245:I245"/>
    <mergeCell ref="J245:L245"/>
    <mergeCell ref="A242:B242"/>
    <mergeCell ref="C242:D242"/>
    <mergeCell ref="E242:F242"/>
    <mergeCell ref="G242:I242"/>
    <mergeCell ref="J242:L242"/>
    <mergeCell ref="A243:B243"/>
    <mergeCell ref="C243:D243"/>
    <mergeCell ref="E243:F243"/>
    <mergeCell ref="G243:I243"/>
    <mergeCell ref="J243:L243"/>
    <mergeCell ref="A240:B240"/>
    <mergeCell ref="C240:D240"/>
    <mergeCell ref="E240:F240"/>
    <mergeCell ref="G240:I240"/>
    <mergeCell ref="J240:L240"/>
    <mergeCell ref="A241:B241"/>
    <mergeCell ref="C241:D241"/>
    <mergeCell ref="E241:F241"/>
    <mergeCell ref="G241:I241"/>
    <mergeCell ref="J241:L241"/>
    <mergeCell ref="A238:B238"/>
    <mergeCell ref="C238:D238"/>
    <mergeCell ref="E238:F238"/>
    <mergeCell ref="G238:I238"/>
    <mergeCell ref="J238:L238"/>
    <mergeCell ref="A239:B239"/>
    <mergeCell ref="C239:D239"/>
    <mergeCell ref="E239:F239"/>
    <mergeCell ref="G239:I239"/>
    <mergeCell ref="J239:L239"/>
    <mergeCell ref="A236:B236"/>
    <mergeCell ref="C236:D236"/>
    <mergeCell ref="E236:F236"/>
    <mergeCell ref="G236:I236"/>
    <mergeCell ref="J236:L236"/>
    <mergeCell ref="A237:B237"/>
    <mergeCell ref="C237:D237"/>
    <mergeCell ref="E237:F237"/>
    <mergeCell ref="G237:I237"/>
    <mergeCell ref="J237:L237"/>
    <mergeCell ref="A234:B234"/>
    <mergeCell ref="C234:D234"/>
    <mergeCell ref="E234:F234"/>
    <mergeCell ref="G234:I234"/>
    <mergeCell ref="J234:L234"/>
    <mergeCell ref="A235:B235"/>
    <mergeCell ref="C235:D235"/>
    <mergeCell ref="E235:F235"/>
    <mergeCell ref="G235:I235"/>
    <mergeCell ref="J235:L235"/>
    <mergeCell ref="A232:B232"/>
    <mergeCell ref="C232:D232"/>
    <mergeCell ref="E232:F232"/>
    <mergeCell ref="G232:I232"/>
    <mergeCell ref="J232:L232"/>
    <mergeCell ref="A233:B233"/>
    <mergeCell ref="C233:D233"/>
    <mergeCell ref="E233:F233"/>
    <mergeCell ref="G233:I233"/>
    <mergeCell ref="J233:L233"/>
    <mergeCell ref="A230:B230"/>
    <mergeCell ref="C230:D230"/>
    <mergeCell ref="E230:F230"/>
    <mergeCell ref="G230:I230"/>
    <mergeCell ref="J230:L230"/>
    <mergeCell ref="A231:B231"/>
    <mergeCell ref="C231:D231"/>
    <mergeCell ref="E231:F231"/>
    <mergeCell ref="G231:I231"/>
    <mergeCell ref="J231:L231"/>
    <mergeCell ref="A228:B228"/>
    <mergeCell ref="C228:D228"/>
    <mergeCell ref="E228:F228"/>
    <mergeCell ref="G228:I228"/>
    <mergeCell ref="J228:L228"/>
    <mergeCell ref="A229:B229"/>
    <mergeCell ref="C229:D229"/>
    <mergeCell ref="E229:F229"/>
    <mergeCell ref="G229:I229"/>
    <mergeCell ref="J229:L229"/>
    <mergeCell ref="A226:B226"/>
    <mergeCell ref="C226:D226"/>
    <mergeCell ref="E226:F226"/>
    <mergeCell ref="G226:I226"/>
    <mergeCell ref="J226:L226"/>
    <mergeCell ref="A227:B227"/>
    <mergeCell ref="C227:D227"/>
    <mergeCell ref="E227:F227"/>
    <mergeCell ref="G227:I227"/>
    <mergeCell ref="J227:L227"/>
    <mergeCell ref="A224:B224"/>
    <mergeCell ref="C224:D224"/>
    <mergeCell ref="E224:F224"/>
    <mergeCell ref="G224:I224"/>
    <mergeCell ref="J224:L224"/>
    <mergeCell ref="A225:B225"/>
    <mergeCell ref="C225:D225"/>
    <mergeCell ref="E225:F225"/>
    <mergeCell ref="G225:I225"/>
    <mergeCell ref="J225:L225"/>
    <mergeCell ref="A222:B222"/>
    <mergeCell ref="C222:D222"/>
    <mergeCell ref="E222:F222"/>
    <mergeCell ref="G222:I222"/>
    <mergeCell ref="J222:L222"/>
    <mergeCell ref="A223:B223"/>
    <mergeCell ref="C223:D223"/>
    <mergeCell ref="E223:F223"/>
    <mergeCell ref="G223:I223"/>
    <mergeCell ref="J223:L223"/>
    <mergeCell ref="A220:B220"/>
    <mergeCell ref="C220:D220"/>
    <mergeCell ref="E220:F220"/>
    <mergeCell ref="G220:I220"/>
    <mergeCell ref="J220:L220"/>
    <mergeCell ref="A221:B221"/>
    <mergeCell ref="C221:D221"/>
    <mergeCell ref="E221:F221"/>
    <mergeCell ref="G221:I221"/>
    <mergeCell ref="J221:L221"/>
    <mergeCell ref="A218:B218"/>
    <mergeCell ref="C218:D218"/>
    <mergeCell ref="E218:F218"/>
    <mergeCell ref="G218:I218"/>
    <mergeCell ref="J218:L218"/>
    <mergeCell ref="A219:B219"/>
    <mergeCell ref="C219:D219"/>
    <mergeCell ref="E219:F219"/>
    <mergeCell ref="G219:I219"/>
    <mergeCell ref="J219:L219"/>
    <mergeCell ref="A216:B216"/>
    <mergeCell ref="C216:D216"/>
    <mergeCell ref="E216:F216"/>
    <mergeCell ref="G216:I216"/>
    <mergeCell ref="J216:L216"/>
    <mergeCell ref="A217:B217"/>
    <mergeCell ref="C217:D217"/>
    <mergeCell ref="E217:F217"/>
    <mergeCell ref="G217:I217"/>
    <mergeCell ref="J217:L217"/>
    <mergeCell ref="A214:B214"/>
    <mergeCell ref="C214:D214"/>
    <mergeCell ref="E214:F214"/>
    <mergeCell ref="G214:I214"/>
    <mergeCell ref="J214:L214"/>
    <mergeCell ref="A215:B215"/>
    <mergeCell ref="C215:D215"/>
    <mergeCell ref="E215:F215"/>
    <mergeCell ref="G215:I215"/>
    <mergeCell ref="J215:L215"/>
    <mergeCell ref="A212:B212"/>
    <mergeCell ref="C212:D212"/>
    <mergeCell ref="E212:F212"/>
    <mergeCell ref="G212:I212"/>
    <mergeCell ref="J212:L212"/>
    <mergeCell ref="A213:B213"/>
    <mergeCell ref="C213:D213"/>
    <mergeCell ref="E213:F213"/>
    <mergeCell ref="G213:I213"/>
    <mergeCell ref="J213:L213"/>
    <mergeCell ref="A210:B210"/>
    <mergeCell ref="C210:D210"/>
    <mergeCell ref="E210:F210"/>
    <mergeCell ref="G210:I210"/>
    <mergeCell ref="J210:L210"/>
    <mergeCell ref="A211:B211"/>
    <mergeCell ref="C211:D211"/>
    <mergeCell ref="E211:F211"/>
    <mergeCell ref="G211:I211"/>
    <mergeCell ref="J211:L211"/>
    <mergeCell ref="A208:B208"/>
    <mergeCell ref="C208:D208"/>
    <mergeCell ref="E208:F208"/>
    <mergeCell ref="G208:I208"/>
    <mergeCell ref="J208:L208"/>
    <mergeCell ref="A209:B209"/>
    <mergeCell ref="C209:D209"/>
    <mergeCell ref="E209:F209"/>
    <mergeCell ref="G209:I209"/>
    <mergeCell ref="J209:L209"/>
    <mergeCell ref="A206:B206"/>
    <mergeCell ref="C206:D206"/>
    <mergeCell ref="E206:F206"/>
    <mergeCell ref="G206:I206"/>
    <mergeCell ref="J206:L206"/>
    <mergeCell ref="A207:B207"/>
    <mergeCell ref="C207:D207"/>
    <mergeCell ref="E207:F207"/>
    <mergeCell ref="G207:I207"/>
    <mergeCell ref="J207:L207"/>
    <mergeCell ref="A204:B204"/>
    <mergeCell ref="C204:D204"/>
    <mergeCell ref="E204:F204"/>
    <mergeCell ref="G204:I204"/>
    <mergeCell ref="J204:L204"/>
    <mergeCell ref="A205:B205"/>
    <mergeCell ref="C205:D205"/>
    <mergeCell ref="E205:F205"/>
    <mergeCell ref="G205:I205"/>
    <mergeCell ref="J205:L205"/>
    <mergeCell ref="A202:B202"/>
    <mergeCell ref="C202:D202"/>
    <mergeCell ref="E202:F202"/>
    <mergeCell ref="G202:I202"/>
    <mergeCell ref="J202:L202"/>
    <mergeCell ref="A203:B203"/>
    <mergeCell ref="C203:D203"/>
    <mergeCell ref="E203:F203"/>
    <mergeCell ref="G203:I203"/>
    <mergeCell ref="J203:L203"/>
    <mergeCell ref="A200:B200"/>
    <mergeCell ref="C200:D200"/>
    <mergeCell ref="E200:F200"/>
    <mergeCell ref="G200:I200"/>
    <mergeCell ref="J200:L200"/>
    <mergeCell ref="A201:B201"/>
    <mergeCell ref="C201:D201"/>
    <mergeCell ref="E201:F201"/>
    <mergeCell ref="G201:I201"/>
    <mergeCell ref="J201:L201"/>
    <mergeCell ref="A198:B198"/>
    <mergeCell ref="C198:D198"/>
    <mergeCell ref="E198:F198"/>
    <mergeCell ref="G198:I198"/>
    <mergeCell ref="J198:L198"/>
    <mergeCell ref="A199:B199"/>
    <mergeCell ref="C199:D199"/>
    <mergeCell ref="E199:F199"/>
    <mergeCell ref="G199:I199"/>
    <mergeCell ref="J199:L199"/>
    <mergeCell ref="A196:B196"/>
    <mergeCell ref="C196:D196"/>
    <mergeCell ref="E196:F196"/>
    <mergeCell ref="G196:I196"/>
    <mergeCell ref="J196:L196"/>
    <mergeCell ref="A197:B197"/>
    <mergeCell ref="C197:D197"/>
    <mergeCell ref="E197:F197"/>
    <mergeCell ref="G197:I197"/>
    <mergeCell ref="J197:L197"/>
    <mergeCell ref="A194:B194"/>
    <mergeCell ref="C194:D194"/>
    <mergeCell ref="E194:F194"/>
    <mergeCell ref="G194:I194"/>
    <mergeCell ref="J194:L194"/>
    <mergeCell ref="A195:B195"/>
    <mergeCell ref="C195:D195"/>
    <mergeCell ref="E195:F195"/>
    <mergeCell ref="G195:I195"/>
    <mergeCell ref="J195:L195"/>
    <mergeCell ref="A192:B192"/>
    <mergeCell ref="C192:D192"/>
    <mergeCell ref="E192:F192"/>
    <mergeCell ref="G192:I192"/>
    <mergeCell ref="J192:L192"/>
    <mergeCell ref="A193:B193"/>
    <mergeCell ref="C193:D193"/>
    <mergeCell ref="E193:F193"/>
    <mergeCell ref="G193:I193"/>
    <mergeCell ref="J193:L193"/>
    <mergeCell ref="A190:B190"/>
    <mergeCell ref="C190:D190"/>
    <mergeCell ref="E190:F190"/>
    <mergeCell ref="G190:I190"/>
    <mergeCell ref="J190:L190"/>
    <mergeCell ref="A191:B191"/>
    <mergeCell ref="C191:D191"/>
    <mergeCell ref="E191:F191"/>
    <mergeCell ref="G191:I191"/>
    <mergeCell ref="J191:L191"/>
    <mergeCell ref="A188:B188"/>
    <mergeCell ref="C188:D188"/>
    <mergeCell ref="E188:F188"/>
    <mergeCell ref="G188:I188"/>
    <mergeCell ref="J188:L188"/>
    <mergeCell ref="A189:B189"/>
    <mergeCell ref="C189:D189"/>
    <mergeCell ref="E189:F189"/>
    <mergeCell ref="G189:I189"/>
    <mergeCell ref="J189:L189"/>
    <mergeCell ref="A186:B186"/>
    <mergeCell ref="C186:D186"/>
    <mergeCell ref="E186:F186"/>
    <mergeCell ref="G186:I186"/>
    <mergeCell ref="J186:L186"/>
    <mergeCell ref="A187:B187"/>
    <mergeCell ref="C187:D187"/>
    <mergeCell ref="E187:F187"/>
    <mergeCell ref="G187:I187"/>
    <mergeCell ref="J187:L187"/>
    <mergeCell ref="A184:B184"/>
    <mergeCell ref="C184:D184"/>
    <mergeCell ref="E184:F184"/>
    <mergeCell ref="G184:I184"/>
    <mergeCell ref="J184:L184"/>
    <mergeCell ref="A185:B185"/>
    <mergeCell ref="C185:D185"/>
    <mergeCell ref="E185:F185"/>
    <mergeCell ref="G185:I185"/>
    <mergeCell ref="J185:L185"/>
    <mergeCell ref="A182:B182"/>
    <mergeCell ref="C182:D182"/>
    <mergeCell ref="E182:F182"/>
    <mergeCell ref="G182:I182"/>
    <mergeCell ref="J182:L182"/>
    <mergeCell ref="A183:B183"/>
    <mergeCell ref="C183:D183"/>
    <mergeCell ref="E183:F183"/>
    <mergeCell ref="G183:I183"/>
    <mergeCell ref="J183:L183"/>
    <mergeCell ref="A180:B180"/>
    <mergeCell ref="C180:D180"/>
    <mergeCell ref="E180:F180"/>
    <mergeCell ref="G180:I180"/>
    <mergeCell ref="J180:L180"/>
    <mergeCell ref="A181:B181"/>
    <mergeCell ref="C181:D181"/>
    <mergeCell ref="E181:F181"/>
    <mergeCell ref="G181:I181"/>
    <mergeCell ref="J181:L181"/>
    <mergeCell ref="A178:B178"/>
    <mergeCell ref="C178:D178"/>
    <mergeCell ref="E178:F178"/>
    <mergeCell ref="G178:I178"/>
    <mergeCell ref="J178:L178"/>
    <mergeCell ref="A179:B179"/>
    <mergeCell ref="C179:D179"/>
    <mergeCell ref="E179:F179"/>
    <mergeCell ref="G179:I179"/>
    <mergeCell ref="J179:L179"/>
    <mergeCell ref="A176:B176"/>
    <mergeCell ref="C176:D176"/>
    <mergeCell ref="E176:F176"/>
    <mergeCell ref="G176:I176"/>
    <mergeCell ref="J176:L176"/>
    <mergeCell ref="A177:B177"/>
    <mergeCell ref="C177:D177"/>
    <mergeCell ref="E177:F177"/>
    <mergeCell ref="G177:I177"/>
    <mergeCell ref="J177:L177"/>
    <mergeCell ref="A174:B174"/>
    <mergeCell ref="C174:D174"/>
    <mergeCell ref="E174:F174"/>
    <mergeCell ref="G174:I174"/>
    <mergeCell ref="J174:L174"/>
    <mergeCell ref="A175:B175"/>
    <mergeCell ref="C175:D175"/>
    <mergeCell ref="E175:F175"/>
    <mergeCell ref="G175:I175"/>
    <mergeCell ref="J175:L175"/>
    <mergeCell ref="A172:B172"/>
    <mergeCell ref="C172:D172"/>
    <mergeCell ref="E172:F172"/>
    <mergeCell ref="G172:I172"/>
    <mergeCell ref="J172:L172"/>
    <mergeCell ref="A173:B173"/>
    <mergeCell ref="C173:D173"/>
    <mergeCell ref="E173:F173"/>
    <mergeCell ref="G173:I173"/>
    <mergeCell ref="J173:L173"/>
    <mergeCell ref="A170:B170"/>
    <mergeCell ref="C170:D170"/>
    <mergeCell ref="E170:F170"/>
    <mergeCell ref="G170:I170"/>
    <mergeCell ref="J170:L170"/>
    <mergeCell ref="A171:B171"/>
    <mergeCell ref="C171:D171"/>
    <mergeCell ref="E171:F171"/>
    <mergeCell ref="G171:I171"/>
    <mergeCell ref="J171:L171"/>
    <mergeCell ref="A168:B168"/>
    <mergeCell ref="C168:D168"/>
    <mergeCell ref="E168:F168"/>
    <mergeCell ref="G168:I168"/>
    <mergeCell ref="J168:L168"/>
    <mergeCell ref="A169:B169"/>
    <mergeCell ref="C169:D169"/>
    <mergeCell ref="E169:F169"/>
    <mergeCell ref="G169:I169"/>
    <mergeCell ref="J169:L169"/>
    <mergeCell ref="A167:B167"/>
    <mergeCell ref="C167:D167"/>
    <mergeCell ref="E167:F167"/>
    <mergeCell ref="G167:I167"/>
    <mergeCell ref="J167:L167"/>
    <mergeCell ref="A156:B156"/>
    <mergeCell ref="C156:D156"/>
    <mergeCell ref="E156:F156"/>
    <mergeCell ref="G156:I156"/>
    <mergeCell ref="J156:L156"/>
    <mergeCell ref="A157:B157"/>
    <mergeCell ref="C157:D157"/>
    <mergeCell ref="E157:F157"/>
    <mergeCell ref="G157:I157"/>
    <mergeCell ref="J157:L157"/>
    <mergeCell ref="C162:D162"/>
    <mergeCell ref="C163:D163"/>
    <mergeCell ref="E162:F162"/>
    <mergeCell ref="E163:F163"/>
    <mergeCell ref="G162:I162"/>
    <mergeCell ref="G163:I163"/>
    <mergeCell ref="J162:L162"/>
    <mergeCell ref="J163:L163"/>
    <mergeCell ref="A165:B165"/>
    <mergeCell ref="A166:B166"/>
    <mergeCell ref="C165:D165"/>
    <mergeCell ref="C166:D166"/>
    <mergeCell ref="A155:B155"/>
    <mergeCell ref="C155:D155"/>
    <mergeCell ref="E155:F155"/>
    <mergeCell ref="G155:I155"/>
    <mergeCell ref="J155:L155"/>
    <mergeCell ref="A152:B152"/>
    <mergeCell ref="C152:D152"/>
    <mergeCell ref="E152:F152"/>
    <mergeCell ref="G152:I152"/>
    <mergeCell ref="J152:L152"/>
    <mergeCell ref="A153:B153"/>
    <mergeCell ref="C153:D153"/>
    <mergeCell ref="E153:F153"/>
    <mergeCell ref="G153:I153"/>
    <mergeCell ref="J153:L153"/>
    <mergeCell ref="A158:B158"/>
    <mergeCell ref="C158:D158"/>
    <mergeCell ref="E158:F158"/>
    <mergeCell ref="G158:I158"/>
    <mergeCell ref="J158:L158"/>
    <mergeCell ref="A151:B151"/>
    <mergeCell ref="C151:D151"/>
    <mergeCell ref="E151:F151"/>
    <mergeCell ref="G151:I151"/>
    <mergeCell ref="J151:L151"/>
    <mergeCell ref="A148:B148"/>
    <mergeCell ref="C148:D148"/>
    <mergeCell ref="E148:F148"/>
    <mergeCell ref="G148:I148"/>
    <mergeCell ref="J148:L148"/>
    <mergeCell ref="A149:B149"/>
    <mergeCell ref="C149:D149"/>
    <mergeCell ref="E149:F149"/>
    <mergeCell ref="G149:I149"/>
    <mergeCell ref="J149:L149"/>
    <mergeCell ref="A154:B154"/>
    <mergeCell ref="C154:D154"/>
    <mergeCell ref="E154:F154"/>
    <mergeCell ref="G154:I154"/>
    <mergeCell ref="J154:L154"/>
    <mergeCell ref="A147:B147"/>
    <mergeCell ref="C147:D147"/>
    <mergeCell ref="E147:F147"/>
    <mergeCell ref="G147:I147"/>
    <mergeCell ref="J147:L147"/>
    <mergeCell ref="A144:B144"/>
    <mergeCell ref="C144:D144"/>
    <mergeCell ref="E144:F144"/>
    <mergeCell ref="G144:I144"/>
    <mergeCell ref="J144:L144"/>
    <mergeCell ref="A145:B145"/>
    <mergeCell ref="C145:D145"/>
    <mergeCell ref="E145:F145"/>
    <mergeCell ref="G145:I145"/>
    <mergeCell ref="J145:L145"/>
    <mergeCell ref="A150:B150"/>
    <mergeCell ref="C150:D150"/>
    <mergeCell ref="E150:F150"/>
    <mergeCell ref="G150:I150"/>
    <mergeCell ref="J150:L150"/>
    <mergeCell ref="J103:L103"/>
    <mergeCell ref="A105:B105"/>
    <mergeCell ref="C105:D105"/>
    <mergeCell ref="E105:F105"/>
    <mergeCell ref="G105:I105"/>
    <mergeCell ref="J105:L105"/>
    <mergeCell ref="A106:B106"/>
    <mergeCell ref="C106:D106"/>
    <mergeCell ref="E106:F106"/>
    <mergeCell ref="G106:I106"/>
    <mergeCell ref="J106:L106"/>
    <mergeCell ref="A141:B141"/>
    <mergeCell ref="C141:D141"/>
    <mergeCell ref="E141:F141"/>
    <mergeCell ref="G141:I141"/>
    <mergeCell ref="J141:L141"/>
    <mergeCell ref="A142:B142"/>
    <mergeCell ref="C142:D142"/>
    <mergeCell ref="E142:F142"/>
    <mergeCell ref="G142:I142"/>
    <mergeCell ref="J142:L142"/>
    <mergeCell ref="A137:B137"/>
    <mergeCell ref="C137:D137"/>
    <mergeCell ref="E137:F137"/>
    <mergeCell ref="J137:L137"/>
    <mergeCell ref="A140:B140"/>
    <mergeCell ref="C140:D140"/>
    <mergeCell ref="E140:F140"/>
    <mergeCell ref="G140:I140"/>
    <mergeCell ref="J140:L140"/>
    <mergeCell ref="G137:I137"/>
    <mergeCell ref="A138:B138"/>
    <mergeCell ref="A107:B107"/>
    <mergeCell ref="C107:D107"/>
    <mergeCell ref="A100:B100"/>
    <mergeCell ref="C100:D100"/>
    <mergeCell ref="E100:F100"/>
    <mergeCell ref="G100:I100"/>
    <mergeCell ref="J100:L100"/>
    <mergeCell ref="A101:B101"/>
    <mergeCell ref="C101:D101"/>
    <mergeCell ref="E101:F101"/>
    <mergeCell ref="G101:I101"/>
    <mergeCell ref="J101:L101"/>
    <mergeCell ref="A98:B98"/>
    <mergeCell ref="C98:D98"/>
    <mergeCell ref="E98:F98"/>
    <mergeCell ref="G98:I98"/>
    <mergeCell ref="J98:L98"/>
    <mergeCell ref="A99:B99"/>
    <mergeCell ref="C99:D99"/>
    <mergeCell ref="E99:F99"/>
    <mergeCell ref="G99:I99"/>
    <mergeCell ref="J99:L99"/>
    <mergeCell ref="E107:F107"/>
    <mergeCell ref="G107:I107"/>
    <mergeCell ref="J107:L107"/>
    <mergeCell ref="E102:F102"/>
    <mergeCell ref="G102:I102"/>
    <mergeCell ref="J102:L102"/>
    <mergeCell ref="A103:B103"/>
    <mergeCell ref="C103:D103"/>
    <mergeCell ref="E103:F103"/>
    <mergeCell ref="G103:I103"/>
    <mergeCell ref="A96:B96"/>
    <mergeCell ref="C96:D96"/>
    <mergeCell ref="E96:F96"/>
    <mergeCell ref="G96:I96"/>
    <mergeCell ref="J96:L96"/>
    <mergeCell ref="A97:B97"/>
    <mergeCell ref="C97:D97"/>
    <mergeCell ref="E97:F97"/>
    <mergeCell ref="G97:I97"/>
    <mergeCell ref="J97:L97"/>
    <mergeCell ref="A94:B94"/>
    <mergeCell ref="C94:D94"/>
    <mergeCell ref="E94:F94"/>
    <mergeCell ref="G94:I94"/>
    <mergeCell ref="J94:L94"/>
    <mergeCell ref="A95:B95"/>
    <mergeCell ref="C95:D95"/>
    <mergeCell ref="E95:F95"/>
    <mergeCell ref="G95:I95"/>
    <mergeCell ref="J95:L95"/>
    <mergeCell ref="A92:B92"/>
    <mergeCell ref="C92:D92"/>
    <mergeCell ref="E92:F92"/>
    <mergeCell ref="G92:I92"/>
    <mergeCell ref="J92:L92"/>
    <mergeCell ref="A93:B93"/>
    <mergeCell ref="C93:D93"/>
    <mergeCell ref="E93:F93"/>
    <mergeCell ref="G93:I93"/>
    <mergeCell ref="J93:L93"/>
    <mergeCell ref="A90:B90"/>
    <mergeCell ref="C90:D90"/>
    <mergeCell ref="E90:F90"/>
    <mergeCell ref="G90:I90"/>
    <mergeCell ref="J90:L90"/>
    <mergeCell ref="A91:B91"/>
    <mergeCell ref="C91:D91"/>
    <mergeCell ref="E91:F91"/>
    <mergeCell ref="G91:I91"/>
    <mergeCell ref="J91:L91"/>
    <mergeCell ref="A88:B88"/>
    <mergeCell ref="C88:D88"/>
    <mergeCell ref="E88:F88"/>
    <mergeCell ref="G88:I88"/>
    <mergeCell ref="J88:L88"/>
    <mergeCell ref="A89:B89"/>
    <mergeCell ref="C89:D89"/>
    <mergeCell ref="E89:F89"/>
    <mergeCell ref="G89:I89"/>
    <mergeCell ref="J89:L89"/>
    <mergeCell ref="A84:B84"/>
    <mergeCell ref="C84:D84"/>
    <mergeCell ref="E84:F84"/>
    <mergeCell ref="G84:I84"/>
    <mergeCell ref="A85:B85"/>
    <mergeCell ref="C85:D85"/>
    <mergeCell ref="E85:F85"/>
    <mergeCell ref="G85:I85"/>
    <mergeCell ref="J85:L85"/>
    <mergeCell ref="A82:B82"/>
    <mergeCell ref="C82:D82"/>
    <mergeCell ref="E82:F82"/>
    <mergeCell ref="G82:I82"/>
    <mergeCell ref="A83:B83"/>
    <mergeCell ref="C83:D83"/>
    <mergeCell ref="E83:F83"/>
    <mergeCell ref="G83:I83"/>
    <mergeCell ref="A80:B80"/>
    <mergeCell ref="C80:D80"/>
    <mergeCell ref="E80:F80"/>
    <mergeCell ref="G80:I80"/>
    <mergeCell ref="A81:B81"/>
    <mergeCell ref="C81:D81"/>
    <mergeCell ref="E81:F81"/>
    <mergeCell ref="G81:I81"/>
    <mergeCell ref="A78:B78"/>
    <mergeCell ref="C78:D78"/>
    <mergeCell ref="E78:F78"/>
    <mergeCell ref="G78:I78"/>
    <mergeCell ref="J78:L78"/>
    <mergeCell ref="A79:B79"/>
    <mergeCell ref="C79:D79"/>
    <mergeCell ref="E79:F79"/>
    <mergeCell ref="G79:I79"/>
    <mergeCell ref="J79:L79"/>
    <mergeCell ref="A74:B74"/>
    <mergeCell ref="C74:D74"/>
    <mergeCell ref="E74:F74"/>
    <mergeCell ref="G74:I74"/>
    <mergeCell ref="J74:L74"/>
    <mergeCell ref="A75:B75"/>
    <mergeCell ref="C75:D75"/>
    <mergeCell ref="E75:F75"/>
    <mergeCell ref="G75:I75"/>
    <mergeCell ref="J75:L75"/>
    <mergeCell ref="A72:B72"/>
    <mergeCell ref="C72:D72"/>
    <mergeCell ref="E72:F72"/>
    <mergeCell ref="G72:I72"/>
    <mergeCell ref="J72:L72"/>
    <mergeCell ref="A73:B73"/>
    <mergeCell ref="C73:D73"/>
    <mergeCell ref="E73:F73"/>
    <mergeCell ref="G73:I73"/>
    <mergeCell ref="J73:L73"/>
    <mergeCell ref="A76:B76"/>
    <mergeCell ref="A77:B77"/>
    <mergeCell ref="C76:D76"/>
    <mergeCell ref="C77:D77"/>
    <mergeCell ref="E76:F76"/>
    <mergeCell ref="E77:F77"/>
    <mergeCell ref="A70:B70"/>
    <mergeCell ref="C70:D70"/>
    <mergeCell ref="E70:F70"/>
    <mergeCell ref="G70:I70"/>
    <mergeCell ref="J70:L70"/>
    <mergeCell ref="A71:B71"/>
    <mergeCell ref="C71:D71"/>
    <mergeCell ref="E71:F71"/>
    <mergeCell ref="G71:I71"/>
    <mergeCell ref="J71:L71"/>
    <mergeCell ref="A68:B68"/>
    <mergeCell ref="C68:D68"/>
    <mergeCell ref="E68:F68"/>
    <mergeCell ref="G68:I68"/>
    <mergeCell ref="J68:L68"/>
    <mergeCell ref="A69:B69"/>
    <mergeCell ref="C69:D69"/>
    <mergeCell ref="E69:F69"/>
    <mergeCell ref="G69:I69"/>
    <mergeCell ref="J69:L69"/>
    <mergeCell ref="A66:B66"/>
    <mergeCell ref="C66:D66"/>
    <mergeCell ref="E66:F66"/>
    <mergeCell ref="G66:I66"/>
    <mergeCell ref="J66:L66"/>
    <mergeCell ref="A67:B67"/>
    <mergeCell ref="C67:D67"/>
    <mergeCell ref="E67:F67"/>
    <mergeCell ref="G67:I67"/>
    <mergeCell ref="J67:L67"/>
    <mergeCell ref="A64:B64"/>
    <mergeCell ref="C64:D64"/>
    <mergeCell ref="E64:F64"/>
    <mergeCell ref="G64:I64"/>
    <mergeCell ref="A65:B65"/>
    <mergeCell ref="C65:D65"/>
    <mergeCell ref="E65:F65"/>
    <mergeCell ref="G65:I65"/>
    <mergeCell ref="J65:L65"/>
    <mergeCell ref="A62:B62"/>
    <mergeCell ref="C62:D62"/>
    <mergeCell ref="E62:F62"/>
    <mergeCell ref="G62:I62"/>
    <mergeCell ref="J62:L62"/>
    <mergeCell ref="A63:B63"/>
    <mergeCell ref="C63:D63"/>
    <mergeCell ref="E63:F63"/>
    <mergeCell ref="G63:I63"/>
    <mergeCell ref="J63:L63"/>
    <mergeCell ref="A60:B60"/>
    <mergeCell ref="C60:D60"/>
    <mergeCell ref="E60:F60"/>
    <mergeCell ref="G60:I60"/>
    <mergeCell ref="J60:L60"/>
    <mergeCell ref="A61:B61"/>
    <mergeCell ref="C61:D61"/>
    <mergeCell ref="E61:F61"/>
    <mergeCell ref="G61:I61"/>
    <mergeCell ref="J61:L61"/>
    <mergeCell ref="A58:B58"/>
    <mergeCell ref="C58:D58"/>
    <mergeCell ref="E58:F58"/>
    <mergeCell ref="G58:I58"/>
    <mergeCell ref="J58:L58"/>
    <mergeCell ref="A59:B59"/>
    <mergeCell ref="C59:D59"/>
    <mergeCell ref="E59:F59"/>
    <mergeCell ref="G59:I59"/>
    <mergeCell ref="J59:L59"/>
    <mergeCell ref="A56:B56"/>
    <mergeCell ref="C56:D56"/>
    <mergeCell ref="E56:F56"/>
    <mergeCell ref="G56:I56"/>
    <mergeCell ref="J56:L56"/>
    <mergeCell ref="A57:B57"/>
    <mergeCell ref="C57:D57"/>
    <mergeCell ref="E57:F57"/>
    <mergeCell ref="G57:I57"/>
    <mergeCell ref="J57:L57"/>
    <mergeCell ref="A54:B54"/>
    <mergeCell ref="C54:D54"/>
    <mergeCell ref="E54:F54"/>
    <mergeCell ref="G54:I54"/>
    <mergeCell ref="J54:L54"/>
    <mergeCell ref="A55:B55"/>
    <mergeCell ref="C55:D55"/>
    <mergeCell ref="E55:F55"/>
    <mergeCell ref="G55:I55"/>
    <mergeCell ref="J55:L55"/>
    <mergeCell ref="A52:B52"/>
    <mergeCell ref="C52:D52"/>
    <mergeCell ref="E52:F52"/>
    <mergeCell ref="G52:I52"/>
    <mergeCell ref="J52:L52"/>
    <mergeCell ref="A53:B53"/>
    <mergeCell ref="C53:D53"/>
    <mergeCell ref="E53:F53"/>
    <mergeCell ref="G53:I53"/>
    <mergeCell ref="J53:L53"/>
    <mergeCell ref="A50:B50"/>
    <mergeCell ref="C50:D50"/>
    <mergeCell ref="E50:F50"/>
    <mergeCell ref="G50:I50"/>
    <mergeCell ref="J50:L50"/>
    <mergeCell ref="A51:B51"/>
    <mergeCell ref="C51:D51"/>
    <mergeCell ref="E51:F51"/>
    <mergeCell ref="G51:I51"/>
    <mergeCell ref="J51:L51"/>
    <mergeCell ref="A48:B48"/>
    <mergeCell ref="C48:D48"/>
    <mergeCell ref="E48:F48"/>
    <mergeCell ref="G48:I48"/>
    <mergeCell ref="A49:B49"/>
    <mergeCell ref="C49:D49"/>
    <mergeCell ref="E49:F49"/>
    <mergeCell ref="G49:I49"/>
    <mergeCell ref="A46:B46"/>
    <mergeCell ref="C46:D46"/>
    <mergeCell ref="E46:F46"/>
    <mergeCell ref="G46:I46"/>
    <mergeCell ref="A47:B47"/>
    <mergeCell ref="C47:D47"/>
    <mergeCell ref="E47:F47"/>
    <mergeCell ref="G47:I47"/>
    <mergeCell ref="A44:B44"/>
    <mergeCell ref="C44:D44"/>
    <mergeCell ref="E44:F44"/>
    <mergeCell ref="G44:I44"/>
    <mergeCell ref="A45:B45"/>
    <mergeCell ref="C45:D45"/>
    <mergeCell ref="E45:F45"/>
    <mergeCell ref="G45:I45"/>
    <mergeCell ref="A42:B42"/>
    <mergeCell ref="C42:D42"/>
    <mergeCell ref="E42:F42"/>
    <mergeCell ref="G42:I42"/>
    <mergeCell ref="J42:L42"/>
    <mergeCell ref="A43:B43"/>
    <mergeCell ref="C43:D43"/>
    <mergeCell ref="E43:F43"/>
    <mergeCell ref="G43:I43"/>
    <mergeCell ref="J43:L43"/>
    <mergeCell ref="A40:B40"/>
    <mergeCell ref="C40:D40"/>
    <mergeCell ref="E40:F40"/>
    <mergeCell ref="G40:I40"/>
    <mergeCell ref="J40:L40"/>
    <mergeCell ref="A41:B41"/>
    <mergeCell ref="C41:D41"/>
    <mergeCell ref="E41:F41"/>
    <mergeCell ref="G41:I41"/>
    <mergeCell ref="J41:L41"/>
    <mergeCell ref="A38:B38"/>
    <mergeCell ref="C38:D38"/>
    <mergeCell ref="E38:F38"/>
    <mergeCell ref="G38:I38"/>
    <mergeCell ref="J38:L38"/>
    <mergeCell ref="A39:B39"/>
    <mergeCell ref="C39:D39"/>
    <mergeCell ref="E39:F39"/>
    <mergeCell ref="G39:I39"/>
    <mergeCell ref="J39:L39"/>
    <mergeCell ref="A36:B36"/>
    <mergeCell ref="C36:D36"/>
    <mergeCell ref="E36:F36"/>
    <mergeCell ref="G36:I36"/>
    <mergeCell ref="J36:L36"/>
    <mergeCell ref="A37:B37"/>
    <mergeCell ref="C37:D37"/>
    <mergeCell ref="E37:F37"/>
    <mergeCell ref="G37:I37"/>
    <mergeCell ref="J37:L37"/>
    <mergeCell ref="A34:B34"/>
    <mergeCell ref="C34:D34"/>
    <mergeCell ref="E34:F34"/>
    <mergeCell ref="G34:I34"/>
    <mergeCell ref="J34:L34"/>
    <mergeCell ref="A35:B35"/>
    <mergeCell ref="C35:D35"/>
    <mergeCell ref="E35:F35"/>
    <mergeCell ref="G35:I35"/>
    <mergeCell ref="J35:L35"/>
    <mergeCell ref="A31:B31"/>
    <mergeCell ref="C31:D31"/>
    <mergeCell ref="E31:F31"/>
    <mergeCell ref="G31:I31"/>
    <mergeCell ref="J31:L31"/>
    <mergeCell ref="A32:B32"/>
    <mergeCell ref="C32:D32"/>
    <mergeCell ref="E32:F32"/>
    <mergeCell ref="G32:I32"/>
    <mergeCell ref="J32:L32"/>
    <mergeCell ref="A33:B33"/>
    <mergeCell ref="C33:D33"/>
    <mergeCell ref="E33:F33"/>
    <mergeCell ref="G33:I33"/>
    <mergeCell ref="J33:L33"/>
    <mergeCell ref="A23:B23"/>
    <mergeCell ref="C23:D23"/>
    <mergeCell ref="E23:F23"/>
    <mergeCell ref="G23:I23"/>
    <mergeCell ref="J23:L23"/>
    <mergeCell ref="A24:B24"/>
    <mergeCell ref="C24:D24"/>
    <mergeCell ref="E24:F24"/>
    <mergeCell ref="G24:I24"/>
    <mergeCell ref="J24:L24"/>
    <mergeCell ref="A25:B25"/>
    <mergeCell ref="A26:B26"/>
    <mergeCell ref="C25:D25"/>
    <mergeCell ref="C26:D26"/>
    <mergeCell ref="E25:F25"/>
    <mergeCell ref="E26:F26"/>
    <mergeCell ref="G25:I25"/>
    <mergeCell ref="C18:D18"/>
    <mergeCell ref="E18:F18"/>
    <mergeCell ref="G18:I18"/>
    <mergeCell ref="J18:L18"/>
    <mergeCell ref="A21:B21"/>
    <mergeCell ref="C21:D21"/>
    <mergeCell ref="E21:F21"/>
    <mergeCell ref="G21:I21"/>
    <mergeCell ref="J21:L21"/>
    <mergeCell ref="A22:B22"/>
    <mergeCell ref="C22:D22"/>
    <mergeCell ref="E22:F22"/>
    <mergeCell ref="G22:I22"/>
    <mergeCell ref="J22:L22"/>
    <mergeCell ref="A19:B19"/>
    <mergeCell ref="C19:D19"/>
    <mergeCell ref="E19:F19"/>
    <mergeCell ref="G19:I19"/>
    <mergeCell ref="J19:L19"/>
    <mergeCell ref="A20:B20"/>
    <mergeCell ref="C20:D20"/>
    <mergeCell ref="E20:F20"/>
    <mergeCell ref="G20:I20"/>
    <mergeCell ref="J20:L20"/>
    <mergeCell ref="C120:D120"/>
    <mergeCell ref="E120:F120"/>
    <mergeCell ref="G120:I120"/>
    <mergeCell ref="J120:L120"/>
    <mergeCell ref="A118:B118"/>
    <mergeCell ref="A119:B119"/>
    <mergeCell ref="C118:D118"/>
    <mergeCell ref="C119:D119"/>
    <mergeCell ref="E118:F118"/>
    <mergeCell ref="E119:F119"/>
    <mergeCell ref="G118:I118"/>
    <mergeCell ref="G119:I119"/>
    <mergeCell ref="J118:L118"/>
    <mergeCell ref="J119:L119"/>
    <mergeCell ref="C12:J12"/>
    <mergeCell ref="C13:J13"/>
    <mergeCell ref="A17:B17"/>
    <mergeCell ref="C17:D17"/>
    <mergeCell ref="E17:F17"/>
    <mergeCell ref="G17:I17"/>
    <mergeCell ref="J17:L17"/>
    <mergeCell ref="A87:B87"/>
    <mergeCell ref="C87:D87"/>
    <mergeCell ref="E87:F87"/>
    <mergeCell ref="G87:I87"/>
    <mergeCell ref="J87:L87"/>
    <mergeCell ref="A86:B86"/>
    <mergeCell ref="C86:D86"/>
    <mergeCell ref="E86:F86"/>
    <mergeCell ref="G86:I86"/>
    <mergeCell ref="J86:L86"/>
    <mergeCell ref="A18:B18"/>
    <mergeCell ref="A108:B108"/>
    <mergeCell ref="C108:D108"/>
    <mergeCell ref="E108:F108"/>
    <mergeCell ref="G108:I108"/>
    <mergeCell ref="J108:L108"/>
    <mergeCell ref="A109:B109"/>
    <mergeCell ref="C109:D109"/>
    <mergeCell ref="E109:F109"/>
    <mergeCell ref="G109:I109"/>
    <mergeCell ref="J109:L109"/>
    <mergeCell ref="A110:B110"/>
    <mergeCell ref="C110:D110"/>
    <mergeCell ref="E110:F110"/>
    <mergeCell ref="G110:I110"/>
    <mergeCell ref="J110:L110"/>
    <mergeCell ref="A112:B112"/>
    <mergeCell ref="C112:D112"/>
    <mergeCell ref="E112:F112"/>
    <mergeCell ref="G112:I112"/>
    <mergeCell ref="J112:L112"/>
    <mergeCell ref="E115:F115"/>
    <mergeCell ref="G115:I115"/>
    <mergeCell ref="J115:L115"/>
    <mergeCell ref="A113:B113"/>
    <mergeCell ref="C113:D113"/>
    <mergeCell ref="E113:F113"/>
    <mergeCell ref="G113:I113"/>
    <mergeCell ref="J113:L113"/>
    <mergeCell ref="A114:B114"/>
    <mergeCell ref="C114:D114"/>
    <mergeCell ref="E114:F114"/>
    <mergeCell ref="G114:I114"/>
    <mergeCell ref="J114:L114"/>
    <mergeCell ref="E121:F121"/>
    <mergeCell ref="G121:I121"/>
    <mergeCell ref="J121:L121"/>
    <mergeCell ref="A122:B122"/>
    <mergeCell ref="A121:B121"/>
    <mergeCell ref="C121:D121"/>
    <mergeCell ref="A116:B116"/>
    <mergeCell ref="A117:B117"/>
    <mergeCell ref="C116:D116"/>
    <mergeCell ref="C117:D117"/>
    <mergeCell ref="E116:F116"/>
    <mergeCell ref="E117:F117"/>
    <mergeCell ref="G116:I116"/>
    <mergeCell ref="G117:I117"/>
    <mergeCell ref="J116:L116"/>
    <mergeCell ref="J117:L117"/>
    <mergeCell ref="A115:B115"/>
    <mergeCell ref="C115:D115"/>
    <mergeCell ref="A120:B120"/>
    <mergeCell ref="A123:B123"/>
    <mergeCell ref="C122:D122"/>
    <mergeCell ref="C123:D123"/>
    <mergeCell ref="E122:F122"/>
    <mergeCell ref="E123:F123"/>
    <mergeCell ref="G122:I122"/>
    <mergeCell ref="G123:I123"/>
    <mergeCell ref="J122:L122"/>
    <mergeCell ref="J123:L123"/>
    <mergeCell ref="A124:B124"/>
    <mergeCell ref="A126:B126"/>
    <mergeCell ref="C124:D124"/>
    <mergeCell ref="C126:D126"/>
    <mergeCell ref="E124:F124"/>
    <mergeCell ref="E126:F126"/>
    <mergeCell ref="G124:I124"/>
    <mergeCell ref="G126:I126"/>
    <mergeCell ref="J124:L124"/>
    <mergeCell ref="J126:L126"/>
    <mergeCell ref="A125:B125"/>
    <mergeCell ref="C125:D125"/>
    <mergeCell ref="E125:F125"/>
    <mergeCell ref="G125:I125"/>
    <mergeCell ref="J125:L125"/>
    <mergeCell ref="E132:F132"/>
    <mergeCell ref="E133:F133"/>
    <mergeCell ref="G132:I132"/>
    <mergeCell ref="G133:I133"/>
    <mergeCell ref="J132:L132"/>
    <mergeCell ref="J133:L133"/>
    <mergeCell ref="A159:B159"/>
    <mergeCell ref="A160:B160"/>
    <mergeCell ref="A161:B161"/>
    <mergeCell ref="A164:B164"/>
    <mergeCell ref="C159:D159"/>
    <mergeCell ref="C160:D160"/>
    <mergeCell ref="C161:D161"/>
    <mergeCell ref="C164:D164"/>
    <mergeCell ref="E159:F159"/>
    <mergeCell ref="E160:F160"/>
    <mergeCell ref="E161:F161"/>
    <mergeCell ref="E164:F164"/>
    <mergeCell ref="G159:I159"/>
    <mergeCell ref="G160:I160"/>
    <mergeCell ref="G161:I161"/>
    <mergeCell ref="G164:I164"/>
    <mergeCell ref="J159:L159"/>
    <mergeCell ref="J160:L160"/>
    <mergeCell ref="J161:L161"/>
    <mergeCell ref="A162:B162"/>
    <mergeCell ref="A163:B163"/>
    <mergeCell ref="A146:B146"/>
    <mergeCell ref="C146:D146"/>
    <mergeCell ref="E146:F146"/>
    <mergeCell ref="G146:I146"/>
    <mergeCell ref="J146:L146"/>
    <mergeCell ref="E165:F165"/>
    <mergeCell ref="E166:F166"/>
    <mergeCell ref="G165:I165"/>
    <mergeCell ref="G166:I166"/>
    <mergeCell ref="J165:L165"/>
    <mergeCell ref="J166:L166"/>
    <mergeCell ref="A143:B143"/>
    <mergeCell ref="C143:D143"/>
    <mergeCell ref="E143:F143"/>
    <mergeCell ref="G143:I143"/>
    <mergeCell ref="J143:L143"/>
    <mergeCell ref="A29:B29"/>
    <mergeCell ref="A30:B30"/>
    <mergeCell ref="C29:D29"/>
    <mergeCell ref="C30:D30"/>
    <mergeCell ref="E29:F29"/>
    <mergeCell ref="E30:F30"/>
    <mergeCell ref="G29:I29"/>
    <mergeCell ref="G30:I30"/>
    <mergeCell ref="J29:L29"/>
    <mergeCell ref="J30:L30"/>
    <mergeCell ref="A132:B132"/>
    <mergeCell ref="A133:B133"/>
    <mergeCell ref="C132:D132"/>
    <mergeCell ref="C133:D1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04A25-7933-49F5-867E-90993F969881}">
  <dimension ref="C10:I30"/>
  <sheetViews>
    <sheetView tabSelected="1" topLeftCell="A10" workbookViewId="0">
      <selection activeCell="F27" sqref="F27"/>
    </sheetView>
  </sheetViews>
  <sheetFormatPr defaultRowHeight="15" x14ac:dyDescent="0.25"/>
  <cols>
    <col min="4" max="4" width="30" customWidth="1"/>
    <col min="5" max="5" width="35.28515625" customWidth="1"/>
  </cols>
  <sheetData>
    <row r="10" spans="3:4" x14ac:dyDescent="0.25">
      <c r="C10" s="1" t="s">
        <v>0</v>
      </c>
      <c r="D10" s="1"/>
    </row>
    <row r="11" spans="3:4" x14ac:dyDescent="0.25">
      <c r="C11" s="1" t="s">
        <v>1</v>
      </c>
      <c r="D11" s="1"/>
    </row>
    <row r="12" spans="3:4" x14ac:dyDescent="0.25">
      <c r="C12" s="1" t="s">
        <v>2</v>
      </c>
      <c r="D12" s="1"/>
    </row>
    <row r="13" spans="3:4" x14ac:dyDescent="0.25">
      <c r="C13" s="13" t="s">
        <v>3</v>
      </c>
      <c r="D13" s="13"/>
    </row>
    <row r="17" spans="4:9" x14ac:dyDescent="0.25">
      <c r="D17" s="13" t="s">
        <v>75</v>
      </c>
      <c r="E17" s="13"/>
      <c r="F17" s="13"/>
      <c r="G17" s="13"/>
      <c r="H17" s="13"/>
      <c r="I17" s="13"/>
    </row>
    <row r="20" spans="4:9" x14ac:dyDescent="0.25">
      <c r="D20" s="2" t="s">
        <v>68</v>
      </c>
      <c r="E20" s="2" t="s">
        <v>69</v>
      </c>
    </row>
    <row r="21" spans="4:9" x14ac:dyDescent="0.25">
      <c r="D21" s="2" t="s">
        <v>70</v>
      </c>
      <c r="E21" s="2" t="s">
        <v>71</v>
      </c>
    </row>
    <row r="22" spans="4:9" x14ac:dyDescent="0.25">
      <c r="D22" s="5"/>
      <c r="E22" s="2"/>
    </row>
    <row r="23" spans="4:9" x14ac:dyDescent="0.25">
      <c r="D23" s="4">
        <v>106246.82</v>
      </c>
      <c r="E23" s="10" t="s">
        <v>72</v>
      </c>
    </row>
    <row r="24" spans="4:9" x14ac:dyDescent="0.25">
      <c r="D24" s="3"/>
      <c r="E24" s="3"/>
    </row>
    <row r="25" spans="4:9" x14ac:dyDescent="0.25">
      <c r="D25" s="4">
        <v>17530.759999999998</v>
      </c>
      <c r="E25" s="10" t="s">
        <v>73</v>
      </c>
    </row>
    <row r="26" spans="4:9" x14ac:dyDescent="0.25">
      <c r="D26" s="3"/>
      <c r="E26" s="3"/>
    </row>
    <row r="27" spans="4:9" x14ac:dyDescent="0.25">
      <c r="D27" s="4">
        <v>18860.439999999999</v>
      </c>
      <c r="E27" s="10" t="s">
        <v>74</v>
      </c>
    </row>
    <row r="28" spans="4:9" x14ac:dyDescent="0.25">
      <c r="D28" s="3"/>
      <c r="E28" s="3"/>
    </row>
    <row r="29" spans="4:9" x14ac:dyDescent="0.25">
      <c r="D29" s="6">
        <f>D23+D25+D27</f>
        <v>142638.01999999999</v>
      </c>
      <c r="E29" s="11" t="s">
        <v>76</v>
      </c>
    </row>
    <row r="30" spans="4:9" x14ac:dyDescent="0.25">
      <c r="D30" s="3"/>
      <c r="E30" s="3"/>
    </row>
  </sheetData>
  <mergeCells count="2">
    <mergeCell ref="C13:D13"/>
    <mergeCell ref="D17:I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DJV Trilj</dc:creator>
  <cp:lastModifiedBy>DJV Trilj</cp:lastModifiedBy>
  <cp:lastPrinted>2026-05-08T08:15:33Z</cp:lastPrinted>
  <dcterms:created xsi:type="dcterms:W3CDTF">2026-05-04T06:53:32Z</dcterms:created>
  <dcterms:modified xsi:type="dcterms:W3CDTF">2026-05-08T08:15:38Z</dcterms:modified>
</cp:coreProperties>
</file>