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VTrilj\Desktop\"/>
    </mc:Choice>
  </mc:AlternateContent>
  <xr:revisionPtr revIDLastSave="0" documentId="13_ncr:1_{BF6347D3-A59A-481A-9739-42F5B2E686DB}" xr6:coauthVersionLast="47" xr6:coauthVersionMax="47" xr10:uidLastSave="{00000000-0000-0000-0000-000000000000}"/>
  <bookViews>
    <workbookView xWindow="-120" yWindow="-120" windowWidth="24240" windowHeight="13020" xr2:uid="{36BFF99E-76F9-4DA7-B38D-934B30149C8A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5" i="1" l="1"/>
  <c r="E25" i="2"/>
  <c r="H130" i="1" l="1"/>
  <c r="H71" i="1"/>
  <c r="H96" i="1"/>
  <c r="H163" i="1"/>
  <c r="H58" i="1"/>
  <c r="H203" i="1"/>
  <c r="H200" i="1"/>
  <c r="H196" i="1"/>
  <c r="H192" i="1"/>
  <c r="H188" i="1"/>
  <c r="H185" i="1"/>
  <c r="H84" i="1"/>
  <c r="H181" i="1"/>
  <c r="H178" i="1"/>
  <c r="H122" i="1"/>
  <c r="H175" i="1"/>
  <c r="H79" i="1"/>
  <c r="H126" i="1"/>
  <c r="H168" i="1"/>
  <c r="H171" i="1"/>
  <c r="H108" i="1"/>
  <c r="H149" i="1"/>
  <c r="H146" i="1"/>
  <c r="H142" i="1"/>
  <c r="H139" i="1"/>
  <c r="H136" i="1"/>
  <c r="H133" i="1"/>
  <c r="H118" i="1"/>
  <c r="H111" i="1"/>
  <c r="H101" i="1"/>
  <c r="H29" i="1"/>
  <c r="H22" i="1"/>
  <c r="H61" i="1"/>
  <c r="H25" i="1"/>
</calcChain>
</file>

<file path=xl/sharedStrings.xml><?xml version="1.0" encoding="utf-8"?>
<sst xmlns="http://schemas.openxmlformats.org/spreadsheetml/2006/main" count="360" uniqueCount="132">
  <si>
    <t>DJEČJI VRTIĆ TRILJ</t>
  </si>
  <si>
    <t>SV.MIHOVILA 54A</t>
  </si>
  <si>
    <t>21240 TRILJ</t>
  </si>
  <si>
    <t>OIB 72048408451</t>
  </si>
  <si>
    <t xml:space="preserve">                   INFORMACIJE O TROŠENJU SREDSTAVA ZA</t>
  </si>
  <si>
    <t xml:space="preserve">Naziv </t>
  </si>
  <si>
    <t xml:space="preserve">         OIB</t>
  </si>
  <si>
    <t>Sjedište</t>
  </si>
  <si>
    <t xml:space="preserve">Način objave </t>
  </si>
  <si>
    <t xml:space="preserve">Vrsta rashoda </t>
  </si>
  <si>
    <t>primatelja</t>
  </si>
  <si>
    <t>isplaćenog naloga</t>
  </si>
  <si>
    <t>i izdataka</t>
  </si>
  <si>
    <t>Sinj</t>
  </si>
  <si>
    <t>Trilj</t>
  </si>
  <si>
    <t>UKUPNO PEKARA ŠARIBOK</t>
  </si>
  <si>
    <t>Varaždin</t>
  </si>
  <si>
    <t>MESNICA SIMUNIĆ</t>
  </si>
  <si>
    <t>3222- materijal i sirovine</t>
  </si>
  <si>
    <t>UKUPNO MESNICA SIMUNIĆ</t>
  </si>
  <si>
    <t>Zagreb</t>
  </si>
  <si>
    <t>3223- energija</t>
  </si>
  <si>
    <t>ROTO DINAMIC</t>
  </si>
  <si>
    <t>Samobor</t>
  </si>
  <si>
    <t>3221- uredski mater.i ost. Mat.</t>
  </si>
  <si>
    <t>UKUPNO ROTO DINAMIC</t>
  </si>
  <si>
    <t>Buzin</t>
  </si>
  <si>
    <t>Split</t>
  </si>
  <si>
    <t>UKUPNO SZP</t>
  </si>
  <si>
    <t>3224 - materijal i dijelovi za tekuće</t>
  </si>
  <si>
    <t>i investicijsko održavanje</t>
  </si>
  <si>
    <t>održavanja</t>
  </si>
  <si>
    <t>(materijal za čišćenje)</t>
  </si>
  <si>
    <t>ČISTOĆA CETINSKE KRAJINE</t>
  </si>
  <si>
    <t>3234- komunalne usluge</t>
  </si>
  <si>
    <t>VODOVOD I ODVODNJA CETINSKE KRAJ.</t>
  </si>
  <si>
    <t>3234-komunalne usluge</t>
  </si>
  <si>
    <t xml:space="preserve">UKUPNO VODOVOD I ODVODNJA </t>
  </si>
  <si>
    <t>CETINSKE KRAJINE</t>
  </si>
  <si>
    <t>UKUPNO TELEMACH HRVATSKA</t>
  </si>
  <si>
    <t>Elektronički računi</t>
  </si>
  <si>
    <t xml:space="preserve">Zagreb </t>
  </si>
  <si>
    <t>3238- računalne usluge</t>
  </si>
  <si>
    <t>UKUPNO ELEKTRONIČKI RAČUNI</t>
  </si>
  <si>
    <t>MICRONIC d.o.o.</t>
  </si>
  <si>
    <t>3232-usluge tekućeg i investicij.</t>
  </si>
  <si>
    <t>UKUPNO MICRONIC d.o.o.</t>
  </si>
  <si>
    <t>PIEL d.o.o.</t>
  </si>
  <si>
    <t xml:space="preserve">NASTAVNI ZAVOD ZA JAVNO </t>
  </si>
  <si>
    <t>3236 - zdravstvene i veterinarske</t>
  </si>
  <si>
    <t>ZDRAVSTO SDŽ</t>
  </si>
  <si>
    <t>usluge</t>
  </si>
  <si>
    <t>TERMIN d.o.o.</t>
  </si>
  <si>
    <t>Imotski</t>
  </si>
  <si>
    <t>UKUPNO TERMIN d.o.o.</t>
  </si>
  <si>
    <t>HRVATSKA POŠTANSKA BANKA</t>
  </si>
  <si>
    <t>platnog prometa</t>
  </si>
  <si>
    <t xml:space="preserve">INFOS </t>
  </si>
  <si>
    <t>3237 - intelektualne usluge i</t>
  </si>
  <si>
    <t>osobne usluge</t>
  </si>
  <si>
    <t>UKUPNO INFOS</t>
  </si>
  <si>
    <t>VINDIJA d.d.</t>
  </si>
  <si>
    <t>UKUPNO VINDIJA d.d.</t>
  </si>
  <si>
    <t>KONICA MINOLTA</t>
  </si>
  <si>
    <t>3235- zakupnine i najamnine</t>
  </si>
  <si>
    <t>UKUPNO KONICA MINOLTA</t>
  </si>
  <si>
    <t>JVP GRADA SINJA</t>
  </si>
  <si>
    <t>UKUPNO JVP GRADA SINJA</t>
  </si>
  <si>
    <t xml:space="preserve">   OŽUJAK 2026.GODINE</t>
  </si>
  <si>
    <t>VODOVOD I ODVODNJA CET.KRAJINE</t>
  </si>
  <si>
    <t>UKUPNO ČISTOĆA CET.KRAJINE</t>
  </si>
  <si>
    <t>Zadar</t>
  </si>
  <si>
    <t>FORUM d.o.o.</t>
  </si>
  <si>
    <t>UKUPNO FORUM d.o.o.</t>
  </si>
  <si>
    <t>BOMIATA USLUGE</t>
  </si>
  <si>
    <t>Sesvete</t>
  </si>
  <si>
    <t>3237-intelektualne i osobne usluge</t>
  </si>
  <si>
    <t>UKUPNO BOMIATA</t>
  </si>
  <si>
    <t>GRIFFON</t>
  </si>
  <si>
    <t>UKUPNO GRIFFON</t>
  </si>
  <si>
    <t xml:space="preserve">ALFA ATEST </t>
  </si>
  <si>
    <t>UKUPNO ALFA ATEST</t>
  </si>
  <si>
    <t>CODE FROM THE HILL</t>
  </si>
  <si>
    <t>3233 - usluge promidžbe i informiranja</t>
  </si>
  <si>
    <t>UKUPNO CODE FROM THE HILL</t>
  </si>
  <si>
    <t>HEP ELEKTRA d.o.o.</t>
  </si>
  <si>
    <t>UKUPNO HEP ELEKTRA d.o.o.</t>
  </si>
  <si>
    <t xml:space="preserve">3431-bankarske usluge i usluge </t>
  </si>
  <si>
    <t>UKUPNO HRVATSKA POŠT.BANKA</t>
  </si>
  <si>
    <t xml:space="preserve">HRVATSKI TELEKOM d.d </t>
  </si>
  <si>
    <t>3231- usluge telefona</t>
  </si>
  <si>
    <t>UKUPNO HRVATSKI TELEKOM d.d.</t>
  </si>
  <si>
    <t>TELEMACH HRVATSKA</t>
  </si>
  <si>
    <t>NAJ-DOMUS d.o.o.</t>
  </si>
  <si>
    <t>UKUPNO NAJ-DOMUS d.o.o.</t>
  </si>
  <si>
    <t>SZP</t>
  </si>
  <si>
    <t>DRŽAVNI PRPRAČUN RH</t>
  </si>
  <si>
    <t>UKUPNO DRŽAVNI PRORAČUN RH</t>
  </si>
  <si>
    <t>ALCA ZAGREB</t>
  </si>
  <si>
    <t>ING-ATEST d.o.o.</t>
  </si>
  <si>
    <t>UKUPNO ING-ATEST d.o.o</t>
  </si>
  <si>
    <t>Kaštel Lukšić</t>
  </si>
  <si>
    <t>UKUPNO NIRD d.o.o.</t>
  </si>
  <si>
    <t>NIRD d.o.o.</t>
  </si>
  <si>
    <t>PROBUS K.I.G. d.o.o.</t>
  </si>
  <si>
    <t>Sisak</t>
  </si>
  <si>
    <t>UKUPNO PROBUS K.I.G. d.o.o.</t>
  </si>
  <si>
    <t>TERMOINSTALATER</t>
  </si>
  <si>
    <t>UKUPNO TERMOINSTALATER</t>
  </si>
  <si>
    <t>PEKARA ŠARIBOK</t>
  </si>
  <si>
    <t xml:space="preserve">3232-usluge tekućeg i investic.		
održavanja		</t>
  </si>
  <si>
    <t>UKUPNO PIEL</t>
  </si>
  <si>
    <t>DIMLJAČARSKI OBRT KODIMONT</t>
  </si>
  <si>
    <t>UKUPNO DIMLJAČARSKI OBRT KODIMONT</t>
  </si>
  <si>
    <t>KUNDID-VOJNIĆ d.o.o.</t>
  </si>
  <si>
    <t>UKUPNO KUNDID-VOJNIĆ d.o.o.</t>
  </si>
  <si>
    <t>BAUHAUS-ZAGREB</t>
  </si>
  <si>
    <t>UKUPNO BAUHAUS-ZAGREB</t>
  </si>
  <si>
    <t>UKUPNO OŽUJAK 2026.</t>
  </si>
  <si>
    <t>3295-pristojbe i naknade</t>
  </si>
  <si>
    <t>UKUPNO ALCA ZAGREB</t>
  </si>
  <si>
    <t>UKUPNO NASTAVNI ZAVOD ZA JAVNO</t>
  </si>
  <si>
    <t>ZDRAVSTVO SDŽ</t>
  </si>
  <si>
    <t>Način objave</t>
  </si>
  <si>
    <t>Vrsta rashoda i</t>
  </si>
  <si>
    <t>isplaćenog iznos</t>
  </si>
  <si>
    <t>izdataka</t>
  </si>
  <si>
    <t>3111-bruto plaće za redovan rad</t>
  </si>
  <si>
    <t>3132- doprinosi na bruto</t>
  </si>
  <si>
    <t>3121-ostali rashodi za zaposlene</t>
  </si>
  <si>
    <t>INFORMACIJE O TROŠENJU SREDSTAVA ZA OŽUJAK 2026. GODINE</t>
  </si>
  <si>
    <t>UKUPNO ZA OŽUJAK 2026.GOD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</si>
</sst>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/>
    <xf numFmtId="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2" borderId="1" xfId="0" applyFill="1" applyBorder="1"/>
    <xf numFmtId="0" fontId="2" fillId="2" borderId="1" xfId="0" applyFont="1" applyFill="1" applyBorder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top"/>
    </xf>
    <xf numFmtId="2" fontId="3" fillId="0" borderId="4" xfId="0" applyNumberFormat="1" applyFont="1" applyBorder="1" applyAlignment="1">
      <alignment horizontal="center" vertical="top"/>
    </xf>
    <xf numFmtId="2" fontId="3" fillId="0" borderId="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4" fontId="4" fillId="0" borderId="2" xfId="0" applyNumberFormat="1" applyFont="1" applyBorder="1" applyAlignment="1">
      <alignment horizontal="left"/>
    </xf>
    <xf numFmtId="4" fontId="4" fillId="0" borderId="3" xfId="0" applyNumberFormat="1" applyFont="1" applyBorder="1" applyAlignment="1">
      <alignment horizontal="left"/>
    </xf>
    <xf numFmtId="4" fontId="3" fillId="0" borderId="3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2" fontId="2" fillId="0" borderId="2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" fontId="6" fillId="0" borderId="2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2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4" fillId="0" borderId="0" xfId="0" applyFont="1"/>
    <xf numFmtId="4" fontId="4" fillId="0" borderId="0" xfId="0" applyNumberFormat="1" applyFont="1" applyAlignment="1">
      <alignment horizontal="center" vertical="top"/>
    </xf>
    <xf numFmtId="0" fontId="3" fillId="0" borderId="0" xfId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/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</cellXfs>
  <cellStyles count="2">
    <cellStyle name="Normalno" xfId="0" builtinId="0"/>
    <cellStyle name="Normalno 2" xfId="1" xr:uid="{F30711F0-C653-485B-AE29-5AEC4E4C0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69154-D29C-4954-9318-CB3FEC88FEF3}">
  <dimension ref="B5:O323"/>
  <sheetViews>
    <sheetView tabSelected="1" topLeftCell="B184" workbookViewId="0">
      <selection activeCell="H206" sqref="H206:J206"/>
    </sheetView>
  </sheetViews>
  <sheetFormatPr defaultRowHeight="15" x14ac:dyDescent="0.25"/>
  <cols>
    <col min="3" max="3" width="28.7109375" customWidth="1"/>
    <col min="5" max="5" width="3.85546875" customWidth="1"/>
    <col min="7" max="7" width="3.140625" customWidth="1"/>
    <col min="9" max="9" width="8.5703125" customWidth="1"/>
    <col min="10" max="10" width="0.5703125" hidden="1" customWidth="1"/>
    <col min="13" max="13" width="16.7109375" customWidth="1"/>
  </cols>
  <sheetData>
    <row r="5" spans="2:13" x14ac:dyDescent="0.25">
      <c r="B5" s="1" t="s">
        <v>0</v>
      </c>
      <c r="C5" s="1"/>
    </row>
    <row r="6" spans="2:13" x14ac:dyDescent="0.25">
      <c r="B6" s="1" t="s">
        <v>1</v>
      </c>
      <c r="C6" s="1"/>
    </row>
    <row r="7" spans="2:13" x14ac:dyDescent="0.25">
      <c r="B7" s="1" t="s">
        <v>2</v>
      </c>
      <c r="C7" s="1"/>
    </row>
    <row r="8" spans="2:13" x14ac:dyDescent="0.25">
      <c r="B8" s="1" t="s">
        <v>3</v>
      </c>
      <c r="C8" s="1"/>
    </row>
    <row r="11" spans="2:13" x14ac:dyDescent="0.25">
      <c r="D11" s="50" t="s">
        <v>4</v>
      </c>
      <c r="E11" s="50"/>
      <c r="F11" s="50"/>
      <c r="G11" s="50"/>
      <c r="H11" s="50"/>
      <c r="I11" s="50"/>
      <c r="J11" s="50"/>
      <c r="K11" s="50"/>
    </row>
    <row r="12" spans="2:13" x14ac:dyDescent="0.25">
      <c r="D12" s="50" t="s">
        <v>68</v>
      </c>
      <c r="E12" s="50"/>
      <c r="F12" s="50"/>
      <c r="G12" s="50"/>
      <c r="H12" s="50"/>
      <c r="I12" s="50"/>
      <c r="J12" s="50"/>
      <c r="K12" s="50"/>
    </row>
    <row r="16" spans="2:13" x14ac:dyDescent="0.25">
      <c r="B16" s="44" t="s">
        <v>5</v>
      </c>
      <c r="C16" s="44"/>
      <c r="D16" s="51" t="s">
        <v>6</v>
      </c>
      <c r="E16" s="51"/>
      <c r="F16" s="44" t="s">
        <v>7</v>
      </c>
      <c r="G16" s="44"/>
      <c r="H16" s="48" t="s">
        <v>8</v>
      </c>
      <c r="I16" s="48"/>
      <c r="J16" s="48"/>
      <c r="K16" s="44" t="s">
        <v>9</v>
      </c>
      <c r="L16" s="44"/>
      <c r="M16" s="44"/>
    </row>
    <row r="17" spans="2:13" x14ac:dyDescent="0.25">
      <c r="B17" s="44" t="s">
        <v>10</v>
      </c>
      <c r="C17" s="44"/>
      <c r="D17" s="44" t="s">
        <v>10</v>
      </c>
      <c r="E17" s="44"/>
      <c r="F17" s="44" t="s">
        <v>10</v>
      </c>
      <c r="G17" s="44"/>
      <c r="H17" s="48" t="s">
        <v>11</v>
      </c>
      <c r="I17" s="48"/>
      <c r="J17" s="48"/>
      <c r="K17" s="44" t="s">
        <v>12</v>
      </c>
      <c r="L17" s="44"/>
      <c r="M17" s="44"/>
    </row>
    <row r="18" spans="2:13" x14ac:dyDescent="0.25">
      <c r="B18" s="27" t="s">
        <v>52</v>
      </c>
      <c r="C18" s="49"/>
      <c r="D18" s="19">
        <v>54229813516</v>
      </c>
      <c r="E18" s="19"/>
      <c r="F18" s="19" t="s">
        <v>53</v>
      </c>
      <c r="G18" s="19"/>
      <c r="H18" s="28">
        <v>465.49</v>
      </c>
      <c r="I18" s="28"/>
      <c r="J18" s="28"/>
      <c r="K18" s="16" t="s">
        <v>29</v>
      </c>
      <c r="L18" s="16"/>
      <c r="M18" s="16"/>
    </row>
    <row r="19" spans="2:13" x14ac:dyDescent="0.25">
      <c r="B19" s="53"/>
      <c r="C19" s="53"/>
      <c r="D19" s="19"/>
      <c r="E19" s="19"/>
      <c r="F19" s="19"/>
      <c r="G19" s="19"/>
      <c r="H19" s="43"/>
      <c r="I19" s="19"/>
      <c r="J19" s="19"/>
      <c r="K19" s="16" t="s">
        <v>30</v>
      </c>
      <c r="L19" s="16"/>
      <c r="M19" s="16"/>
    </row>
    <row r="20" spans="2:13" x14ac:dyDescent="0.25">
      <c r="B20" s="27" t="s">
        <v>52</v>
      </c>
      <c r="C20" s="49"/>
      <c r="D20" s="19">
        <v>54229813516</v>
      </c>
      <c r="E20" s="19"/>
      <c r="F20" s="19" t="s">
        <v>53</v>
      </c>
      <c r="G20" s="19"/>
      <c r="H20" s="28">
        <v>17.54</v>
      </c>
      <c r="I20" s="28"/>
      <c r="J20" s="28"/>
      <c r="K20" s="16" t="s">
        <v>29</v>
      </c>
      <c r="L20" s="16"/>
      <c r="M20" s="16"/>
    </row>
    <row r="21" spans="2:13" x14ac:dyDescent="0.25">
      <c r="B21" s="53"/>
      <c r="C21" s="53"/>
      <c r="D21" s="19"/>
      <c r="E21" s="19"/>
      <c r="F21" s="19"/>
      <c r="G21" s="19"/>
      <c r="H21" s="43"/>
      <c r="I21" s="19"/>
      <c r="J21" s="19"/>
      <c r="K21" s="16" t="s">
        <v>30</v>
      </c>
      <c r="L21" s="16"/>
      <c r="M21" s="16"/>
    </row>
    <row r="22" spans="2:13" x14ac:dyDescent="0.25">
      <c r="B22" s="55" t="s">
        <v>54</v>
      </c>
      <c r="C22" s="55"/>
      <c r="D22" s="19"/>
      <c r="E22" s="19"/>
      <c r="F22" s="19"/>
      <c r="G22" s="19"/>
      <c r="H22" s="56">
        <f>H18+H20</f>
        <v>483.03000000000003</v>
      </c>
      <c r="I22" s="44"/>
      <c r="J22" s="44"/>
      <c r="K22" s="16"/>
      <c r="L22" s="16"/>
      <c r="M22" s="16"/>
    </row>
    <row r="23" spans="2:13" x14ac:dyDescent="0.25">
      <c r="B23" s="52"/>
      <c r="C23" s="52"/>
      <c r="D23" s="53"/>
      <c r="E23" s="53"/>
      <c r="F23" s="53"/>
      <c r="G23" s="53"/>
      <c r="H23" s="54"/>
      <c r="I23" s="53"/>
      <c r="J23" s="53"/>
      <c r="K23" s="52"/>
      <c r="L23" s="52"/>
      <c r="M23" s="52"/>
    </row>
    <row r="24" spans="2:13" x14ac:dyDescent="0.25">
      <c r="B24" s="27" t="s">
        <v>69</v>
      </c>
      <c r="C24" s="27"/>
      <c r="D24" s="19">
        <v>81685682389</v>
      </c>
      <c r="E24" s="19"/>
      <c r="F24" s="19" t="s">
        <v>13</v>
      </c>
      <c r="G24" s="19"/>
      <c r="H24" s="19">
        <v>241.95</v>
      </c>
      <c r="I24" s="19"/>
      <c r="J24" s="19"/>
      <c r="K24" s="27" t="s">
        <v>36</v>
      </c>
      <c r="L24" s="27"/>
      <c r="M24" s="27"/>
    </row>
    <row r="25" spans="2:13" x14ac:dyDescent="0.25">
      <c r="B25" s="51" t="s">
        <v>37</v>
      </c>
      <c r="C25" s="51"/>
      <c r="D25" s="19"/>
      <c r="E25" s="19"/>
      <c r="F25" s="19"/>
      <c r="G25" s="19"/>
      <c r="H25" s="56">
        <f>H24</f>
        <v>241.95</v>
      </c>
      <c r="I25" s="56"/>
      <c r="J25" s="56"/>
      <c r="K25" s="27"/>
      <c r="L25" s="27"/>
      <c r="M25" s="27"/>
    </row>
    <row r="26" spans="2:13" x14ac:dyDescent="0.25">
      <c r="B26" s="60"/>
      <c r="C26" s="61"/>
      <c r="D26" s="62"/>
      <c r="E26" s="63"/>
      <c r="F26" s="62"/>
      <c r="G26" s="63"/>
      <c r="H26" s="62"/>
      <c r="I26" s="64"/>
      <c r="J26" s="63"/>
      <c r="K26" s="52"/>
      <c r="L26" s="52"/>
      <c r="M26" s="52"/>
    </row>
    <row r="27" spans="2:13" x14ac:dyDescent="0.25">
      <c r="B27" s="34" t="s">
        <v>33</v>
      </c>
      <c r="C27" s="36"/>
      <c r="D27" s="20">
        <v>79243957155</v>
      </c>
      <c r="E27" s="21"/>
      <c r="F27" s="20" t="s">
        <v>13</v>
      </c>
      <c r="G27" s="21"/>
      <c r="H27" s="20">
        <v>292.14</v>
      </c>
      <c r="I27" s="26"/>
      <c r="J27" s="21"/>
      <c r="K27" s="34" t="s">
        <v>34</v>
      </c>
      <c r="L27" s="35"/>
      <c r="M27" s="36"/>
    </row>
    <row r="28" spans="2:13" x14ac:dyDescent="0.25">
      <c r="B28" s="34" t="s">
        <v>33</v>
      </c>
      <c r="C28" s="36"/>
      <c r="D28" s="20">
        <v>79243957155</v>
      </c>
      <c r="E28" s="21"/>
      <c r="F28" s="20" t="s">
        <v>13</v>
      </c>
      <c r="G28" s="21"/>
      <c r="H28" s="20">
        <v>292.14</v>
      </c>
      <c r="I28" s="26"/>
      <c r="J28" s="21"/>
      <c r="K28" s="34" t="s">
        <v>34</v>
      </c>
      <c r="L28" s="35"/>
      <c r="M28" s="36"/>
    </row>
    <row r="29" spans="2:13" x14ac:dyDescent="0.25">
      <c r="B29" s="17" t="s">
        <v>70</v>
      </c>
      <c r="C29" s="18"/>
      <c r="D29" s="20"/>
      <c r="E29" s="21"/>
      <c r="F29" s="20"/>
      <c r="G29" s="21"/>
      <c r="H29" s="57">
        <f>H27+H28</f>
        <v>584.28</v>
      </c>
      <c r="I29" s="58"/>
      <c r="J29" s="59"/>
      <c r="K29" s="20"/>
      <c r="L29" s="26"/>
      <c r="M29" s="21"/>
    </row>
    <row r="30" spans="2:13" x14ac:dyDescent="0.25">
      <c r="B30" s="49"/>
      <c r="C30" s="65"/>
      <c r="D30" s="53"/>
      <c r="E30" s="53"/>
      <c r="F30" s="53"/>
      <c r="G30" s="53"/>
      <c r="H30" s="53"/>
      <c r="I30" s="53"/>
      <c r="J30" s="53"/>
      <c r="K30" s="52"/>
      <c r="L30" s="52"/>
      <c r="M30" s="52"/>
    </row>
    <row r="31" spans="2:13" x14ac:dyDescent="0.25">
      <c r="B31" s="16" t="s">
        <v>22</v>
      </c>
      <c r="C31" s="16"/>
      <c r="D31" s="19">
        <v>24723122482</v>
      </c>
      <c r="E31" s="19"/>
      <c r="F31" s="19" t="s">
        <v>23</v>
      </c>
      <c r="G31" s="19"/>
      <c r="H31" s="22">
        <v>683.71</v>
      </c>
      <c r="I31" s="22"/>
      <c r="J31" s="22"/>
      <c r="K31" s="16" t="s">
        <v>18</v>
      </c>
      <c r="L31" s="16"/>
      <c r="M31" s="16"/>
    </row>
    <row r="32" spans="2:13" x14ac:dyDescent="0.25">
      <c r="B32" s="16" t="s">
        <v>22</v>
      </c>
      <c r="C32" s="16"/>
      <c r="D32" s="19">
        <v>24723122482</v>
      </c>
      <c r="E32" s="19"/>
      <c r="F32" s="19" t="s">
        <v>23</v>
      </c>
      <c r="G32" s="19"/>
      <c r="H32" s="22">
        <v>18.8</v>
      </c>
      <c r="I32" s="22"/>
      <c r="J32" s="22"/>
      <c r="K32" s="16" t="s">
        <v>18</v>
      </c>
      <c r="L32" s="16"/>
      <c r="M32" s="16"/>
    </row>
    <row r="33" spans="2:15" x14ac:dyDescent="0.25">
      <c r="B33" s="16" t="s">
        <v>22</v>
      </c>
      <c r="C33" s="16"/>
      <c r="D33" s="19">
        <v>24723122482</v>
      </c>
      <c r="E33" s="19"/>
      <c r="F33" s="19" t="s">
        <v>23</v>
      </c>
      <c r="G33" s="19"/>
      <c r="H33" s="22">
        <v>207.01</v>
      </c>
      <c r="I33" s="22"/>
      <c r="J33" s="22"/>
      <c r="K33" s="16" t="s">
        <v>18</v>
      </c>
      <c r="L33" s="16"/>
      <c r="M33" s="16"/>
    </row>
    <row r="34" spans="2:15" x14ac:dyDescent="0.25">
      <c r="B34" s="27" t="s">
        <v>22</v>
      </c>
      <c r="C34" s="27"/>
      <c r="D34" s="19">
        <v>24723122482</v>
      </c>
      <c r="E34" s="19"/>
      <c r="F34" s="19" t="s">
        <v>23</v>
      </c>
      <c r="G34" s="19"/>
      <c r="H34" s="28">
        <v>79.58</v>
      </c>
      <c r="I34" s="28"/>
      <c r="J34" s="28"/>
      <c r="K34" s="16" t="s">
        <v>24</v>
      </c>
      <c r="L34" s="16"/>
      <c r="M34" s="16"/>
    </row>
    <row r="35" spans="2:15" x14ac:dyDescent="0.25">
      <c r="B35" s="16" t="s">
        <v>22</v>
      </c>
      <c r="C35" s="16"/>
      <c r="D35" s="19">
        <v>24723122482</v>
      </c>
      <c r="E35" s="19"/>
      <c r="F35" s="19" t="s">
        <v>23</v>
      </c>
      <c r="G35" s="19"/>
      <c r="H35" s="22">
        <v>264.68</v>
      </c>
      <c r="I35" s="22"/>
      <c r="J35" s="22"/>
      <c r="K35" s="16" t="s">
        <v>18</v>
      </c>
      <c r="L35" s="16"/>
      <c r="M35" s="16"/>
    </row>
    <row r="36" spans="2:15" x14ac:dyDescent="0.25">
      <c r="B36" s="27" t="s">
        <v>22</v>
      </c>
      <c r="C36" s="27"/>
      <c r="D36" s="19">
        <v>24723122482</v>
      </c>
      <c r="E36" s="19"/>
      <c r="F36" s="19" t="s">
        <v>23</v>
      </c>
      <c r="G36" s="19"/>
      <c r="H36" s="28">
        <v>3.49</v>
      </c>
      <c r="I36" s="28"/>
      <c r="J36" s="28"/>
      <c r="K36" s="16" t="s">
        <v>24</v>
      </c>
      <c r="L36" s="16"/>
      <c r="M36" s="16"/>
    </row>
    <row r="37" spans="2:15" x14ac:dyDescent="0.25">
      <c r="B37" s="16" t="s">
        <v>22</v>
      </c>
      <c r="C37" s="16"/>
      <c r="D37" s="19">
        <v>24723122482</v>
      </c>
      <c r="E37" s="19"/>
      <c r="F37" s="19" t="s">
        <v>23</v>
      </c>
      <c r="G37" s="19"/>
      <c r="H37" s="22">
        <v>179.28</v>
      </c>
      <c r="I37" s="22"/>
      <c r="J37" s="22"/>
      <c r="K37" s="16" t="s">
        <v>18</v>
      </c>
      <c r="L37" s="16"/>
      <c r="M37" s="16"/>
    </row>
    <row r="38" spans="2:15" x14ac:dyDescent="0.25">
      <c r="B38" s="27" t="s">
        <v>22</v>
      </c>
      <c r="C38" s="27"/>
      <c r="D38" s="19">
        <v>24723122482</v>
      </c>
      <c r="E38" s="19"/>
      <c r="F38" s="19" t="s">
        <v>23</v>
      </c>
      <c r="G38" s="19"/>
      <c r="H38" s="28">
        <v>4.7699999999999996</v>
      </c>
      <c r="I38" s="28"/>
      <c r="J38" s="28"/>
      <c r="K38" s="16" t="s">
        <v>24</v>
      </c>
      <c r="L38" s="16"/>
      <c r="M38" s="16"/>
    </row>
    <row r="39" spans="2:15" x14ac:dyDescent="0.25">
      <c r="B39" s="16" t="s">
        <v>22</v>
      </c>
      <c r="C39" s="16"/>
      <c r="D39" s="19">
        <v>24723122482</v>
      </c>
      <c r="E39" s="19"/>
      <c r="F39" s="19" t="s">
        <v>23</v>
      </c>
      <c r="G39" s="19"/>
      <c r="H39" s="22">
        <v>440.73</v>
      </c>
      <c r="I39" s="22"/>
      <c r="J39" s="22"/>
      <c r="K39" s="16" t="s">
        <v>18</v>
      </c>
      <c r="L39" s="16"/>
      <c r="M39" s="16"/>
    </row>
    <row r="40" spans="2:15" x14ac:dyDescent="0.25">
      <c r="B40" s="27" t="s">
        <v>22</v>
      </c>
      <c r="C40" s="27"/>
      <c r="D40" s="19">
        <v>24723122482</v>
      </c>
      <c r="E40" s="19"/>
      <c r="F40" s="19" t="s">
        <v>23</v>
      </c>
      <c r="G40" s="19"/>
      <c r="H40" s="28">
        <v>2.9</v>
      </c>
      <c r="I40" s="28"/>
      <c r="J40" s="28"/>
      <c r="K40" s="16" t="s">
        <v>24</v>
      </c>
      <c r="L40" s="16"/>
      <c r="M40" s="16"/>
      <c r="O40" s="13"/>
    </row>
    <row r="41" spans="2:15" x14ac:dyDescent="0.25">
      <c r="B41" s="16" t="s">
        <v>22</v>
      </c>
      <c r="C41" s="16"/>
      <c r="D41" s="19">
        <v>24723122482</v>
      </c>
      <c r="E41" s="19"/>
      <c r="F41" s="19" t="s">
        <v>23</v>
      </c>
      <c r="G41" s="19"/>
      <c r="H41" s="22">
        <v>553.73</v>
      </c>
      <c r="I41" s="22"/>
      <c r="J41" s="22"/>
      <c r="K41" s="16" t="s">
        <v>18</v>
      </c>
      <c r="L41" s="16"/>
      <c r="M41" s="16"/>
    </row>
    <row r="42" spans="2:15" x14ac:dyDescent="0.25">
      <c r="B42" s="16" t="s">
        <v>22</v>
      </c>
      <c r="C42" s="16"/>
      <c r="D42" s="19">
        <v>24723122482</v>
      </c>
      <c r="E42" s="19"/>
      <c r="F42" s="19" t="s">
        <v>23</v>
      </c>
      <c r="G42" s="19"/>
      <c r="H42" s="22">
        <v>18.48</v>
      </c>
      <c r="I42" s="22"/>
      <c r="J42" s="22"/>
      <c r="K42" s="16" t="s">
        <v>18</v>
      </c>
      <c r="L42" s="16"/>
      <c r="M42" s="16"/>
    </row>
    <row r="43" spans="2:15" x14ac:dyDescent="0.25">
      <c r="B43" s="16" t="s">
        <v>22</v>
      </c>
      <c r="C43" s="16"/>
      <c r="D43" s="19">
        <v>24723122482</v>
      </c>
      <c r="E43" s="19"/>
      <c r="F43" s="19" t="s">
        <v>23</v>
      </c>
      <c r="G43" s="19"/>
      <c r="H43" s="22">
        <v>14.28</v>
      </c>
      <c r="I43" s="22"/>
      <c r="J43" s="22"/>
      <c r="K43" s="16" t="s">
        <v>18</v>
      </c>
      <c r="L43" s="16"/>
      <c r="M43" s="16"/>
    </row>
    <row r="44" spans="2:15" x14ac:dyDescent="0.25">
      <c r="B44" s="16" t="s">
        <v>22</v>
      </c>
      <c r="C44" s="16"/>
      <c r="D44" s="19">
        <v>24723122482</v>
      </c>
      <c r="E44" s="19"/>
      <c r="F44" s="19" t="s">
        <v>23</v>
      </c>
      <c r="G44" s="19"/>
      <c r="H44" s="22">
        <v>17.13</v>
      </c>
      <c r="I44" s="22"/>
      <c r="J44" s="22"/>
      <c r="K44" s="16" t="s">
        <v>18</v>
      </c>
      <c r="L44" s="16"/>
      <c r="M44" s="16"/>
    </row>
    <row r="45" spans="2:15" x14ac:dyDescent="0.25">
      <c r="B45" s="16" t="s">
        <v>22</v>
      </c>
      <c r="C45" s="16"/>
      <c r="D45" s="19">
        <v>24723122482</v>
      </c>
      <c r="E45" s="19"/>
      <c r="F45" s="19" t="s">
        <v>23</v>
      </c>
      <c r="G45" s="19"/>
      <c r="H45" s="22">
        <v>179.17</v>
      </c>
      <c r="I45" s="22"/>
      <c r="J45" s="22"/>
      <c r="K45" s="16" t="s">
        <v>18</v>
      </c>
      <c r="L45" s="16"/>
      <c r="M45" s="16"/>
    </row>
    <row r="46" spans="2:15" x14ac:dyDescent="0.25">
      <c r="B46" s="27" t="s">
        <v>22</v>
      </c>
      <c r="C46" s="27"/>
      <c r="D46" s="19">
        <v>24723122482</v>
      </c>
      <c r="E46" s="19"/>
      <c r="F46" s="19" t="s">
        <v>23</v>
      </c>
      <c r="G46" s="19"/>
      <c r="H46" s="28">
        <v>4.3499999999999996</v>
      </c>
      <c r="I46" s="28"/>
      <c r="J46" s="28"/>
      <c r="K46" s="16" t="s">
        <v>24</v>
      </c>
      <c r="L46" s="16"/>
      <c r="M46" s="16"/>
    </row>
    <row r="47" spans="2:15" x14ac:dyDescent="0.25">
      <c r="B47" s="16" t="s">
        <v>22</v>
      </c>
      <c r="C47" s="16"/>
      <c r="D47" s="19">
        <v>24723122482</v>
      </c>
      <c r="E47" s="19"/>
      <c r="F47" s="19" t="s">
        <v>23</v>
      </c>
      <c r="G47" s="19"/>
      <c r="H47" s="22">
        <v>566.11</v>
      </c>
      <c r="I47" s="22"/>
      <c r="J47" s="22"/>
      <c r="K47" s="16" t="s">
        <v>18</v>
      </c>
      <c r="L47" s="16"/>
      <c r="M47" s="16"/>
    </row>
    <row r="48" spans="2:15" x14ac:dyDescent="0.25">
      <c r="B48" s="16" t="s">
        <v>22</v>
      </c>
      <c r="C48" s="16"/>
      <c r="D48" s="19">
        <v>24723122482</v>
      </c>
      <c r="E48" s="19"/>
      <c r="F48" s="19" t="s">
        <v>23</v>
      </c>
      <c r="G48" s="19"/>
      <c r="H48" s="22">
        <v>15.38</v>
      </c>
      <c r="I48" s="22"/>
      <c r="J48" s="22"/>
      <c r="K48" s="16" t="s">
        <v>18</v>
      </c>
      <c r="L48" s="16"/>
      <c r="M48" s="16"/>
    </row>
    <row r="49" spans="2:13" x14ac:dyDescent="0.25">
      <c r="B49" s="27" t="s">
        <v>22</v>
      </c>
      <c r="C49" s="27"/>
      <c r="D49" s="19">
        <v>24723122482</v>
      </c>
      <c r="E49" s="19"/>
      <c r="F49" s="19" t="s">
        <v>23</v>
      </c>
      <c r="G49" s="19"/>
      <c r="H49" s="28">
        <v>15.24</v>
      </c>
      <c r="I49" s="28"/>
      <c r="J49" s="28"/>
      <c r="K49" s="16" t="s">
        <v>24</v>
      </c>
      <c r="L49" s="16"/>
      <c r="M49" s="16"/>
    </row>
    <row r="50" spans="2:13" x14ac:dyDescent="0.25">
      <c r="B50" s="16" t="s">
        <v>22</v>
      </c>
      <c r="C50" s="16"/>
      <c r="D50" s="19">
        <v>24723122482</v>
      </c>
      <c r="E50" s="19"/>
      <c r="F50" s="19" t="s">
        <v>23</v>
      </c>
      <c r="G50" s="19"/>
      <c r="H50" s="22">
        <v>300.5</v>
      </c>
      <c r="I50" s="22"/>
      <c r="J50" s="22"/>
      <c r="K50" s="16" t="s">
        <v>18</v>
      </c>
      <c r="L50" s="16"/>
      <c r="M50" s="16"/>
    </row>
    <row r="51" spans="2:13" x14ac:dyDescent="0.25">
      <c r="B51" s="16" t="s">
        <v>22</v>
      </c>
      <c r="C51" s="16"/>
      <c r="D51" s="19">
        <v>24723122482</v>
      </c>
      <c r="E51" s="19"/>
      <c r="F51" s="19" t="s">
        <v>23</v>
      </c>
      <c r="G51" s="19"/>
      <c r="H51" s="22">
        <v>144.54</v>
      </c>
      <c r="I51" s="22"/>
      <c r="J51" s="22"/>
      <c r="K51" s="16" t="s">
        <v>18</v>
      </c>
      <c r="L51" s="16"/>
      <c r="M51" s="16"/>
    </row>
    <row r="52" spans="2:13" x14ac:dyDescent="0.25">
      <c r="B52" s="16" t="s">
        <v>22</v>
      </c>
      <c r="C52" s="16"/>
      <c r="D52" s="19">
        <v>24723122482</v>
      </c>
      <c r="E52" s="19"/>
      <c r="F52" s="19" t="s">
        <v>23</v>
      </c>
      <c r="G52" s="19"/>
      <c r="H52" s="22">
        <v>66.400000000000006</v>
      </c>
      <c r="I52" s="22"/>
      <c r="J52" s="22"/>
      <c r="K52" s="16" t="s">
        <v>18</v>
      </c>
      <c r="L52" s="16"/>
      <c r="M52" s="16"/>
    </row>
    <row r="53" spans="2:13" x14ac:dyDescent="0.25">
      <c r="B53" s="16" t="s">
        <v>22</v>
      </c>
      <c r="C53" s="16"/>
      <c r="D53" s="19">
        <v>24723122482</v>
      </c>
      <c r="E53" s="19"/>
      <c r="F53" s="19" t="s">
        <v>23</v>
      </c>
      <c r="G53" s="19"/>
      <c r="H53" s="22">
        <v>100.51</v>
      </c>
      <c r="I53" s="22"/>
      <c r="J53" s="22"/>
      <c r="K53" s="16" t="s">
        <v>18</v>
      </c>
      <c r="L53" s="16"/>
      <c r="M53" s="16"/>
    </row>
    <row r="54" spans="2:13" x14ac:dyDescent="0.25">
      <c r="B54" s="16" t="s">
        <v>22</v>
      </c>
      <c r="C54" s="16"/>
      <c r="D54" s="19">
        <v>24723122482</v>
      </c>
      <c r="E54" s="19"/>
      <c r="F54" s="19" t="s">
        <v>23</v>
      </c>
      <c r="G54" s="19"/>
      <c r="H54" s="22">
        <v>19.57</v>
      </c>
      <c r="I54" s="22"/>
      <c r="J54" s="22"/>
      <c r="K54" s="16" t="s">
        <v>18</v>
      </c>
      <c r="L54" s="16"/>
      <c r="M54" s="16"/>
    </row>
    <row r="55" spans="2:13" x14ac:dyDescent="0.25">
      <c r="B55" s="16" t="s">
        <v>22</v>
      </c>
      <c r="C55" s="16"/>
      <c r="D55" s="19">
        <v>24723122482</v>
      </c>
      <c r="E55" s="19"/>
      <c r="F55" s="19" t="s">
        <v>23</v>
      </c>
      <c r="G55" s="19"/>
      <c r="H55" s="22">
        <v>494.01</v>
      </c>
      <c r="I55" s="22"/>
      <c r="J55" s="22"/>
      <c r="K55" s="16" t="s">
        <v>18</v>
      </c>
      <c r="L55" s="16"/>
      <c r="M55" s="16"/>
    </row>
    <row r="56" spans="2:13" x14ac:dyDescent="0.25">
      <c r="B56" s="16" t="s">
        <v>22</v>
      </c>
      <c r="C56" s="16"/>
      <c r="D56" s="19">
        <v>24723122482</v>
      </c>
      <c r="E56" s="19"/>
      <c r="F56" s="19" t="s">
        <v>23</v>
      </c>
      <c r="G56" s="19"/>
      <c r="H56" s="22">
        <v>134.94999999999999</v>
      </c>
      <c r="I56" s="22"/>
      <c r="J56" s="22"/>
      <c r="K56" s="16" t="s">
        <v>18</v>
      </c>
      <c r="L56" s="16"/>
      <c r="M56" s="16"/>
    </row>
    <row r="57" spans="2:13" x14ac:dyDescent="0.25">
      <c r="B57" s="16" t="s">
        <v>22</v>
      </c>
      <c r="C57" s="16"/>
      <c r="D57" s="19">
        <v>24723122482</v>
      </c>
      <c r="E57" s="19"/>
      <c r="F57" s="19" t="s">
        <v>23</v>
      </c>
      <c r="G57" s="19"/>
      <c r="H57" s="22">
        <v>288.75</v>
      </c>
      <c r="I57" s="22"/>
      <c r="J57" s="22"/>
      <c r="K57" s="16" t="s">
        <v>18</v>
      </c>
      <c r="L57" s="16"/>
      <c r="M57" s="16"/>
    </row>
    <row r="58" spans="2:13" x14ac:dyDescent="0.25">
      <c r="B58" s="17" t="s">
        <v>25</v>
      </c>
      <c r="C58" s="18"/>
      <c r="D58" s="20"/>
      <c r="E58" s="21"/>
      <c r="F58" s="20"/>
      <c r="G58" s="21"/>
      <c r="H58" s="23">
        <f>H31+H32+H33+H34+H35+H36+H37+H38+H39+H40+H41+H42+H43+H44+H45+H46+H47+H48+H49+H50+H51+H52+H53+H54+H55+H56+H57</f>
        <v>4818.0500000000011</v>
      </c>
      <c r="I58" s="24"/>
      <c r="J58" s="25"/>
      <c r="K58" s="20"/>
      <c r="L58" s="26"/>
      <c r="M58" s="21"/>
    </row>
    <row r="59" spans="2:13" x14ac:dyDescent="0.25">
      <c r="B59" s="62"/>
      <c r="C59" s="63"/>
      <c r="D59" s="62"/>
      <c r="E59" s="63"/>
      <c r="F59" s="62"/>
      <c r="G59" s="63"/>
      <c r="H59" s="67"/>
      <c r="I59" s="64"/>
      <c r="J59" s="63"/>
      <c r="K59" s="60"/>
      <c r="L59" s="68"/>
      <c r="M59" s="61"/>
    </row>
    <row r="60" spans="2:13" x14ac:dyDescent="0.25">
      <c r="B60" s="34" t="s">
        <v>72</v>
      </c>
      <c r="C60" s="36"/>
      <c r="D60" s="20">
        <v>33127072619</v>
      </c>
      <c r="E60" s="21"/>
      <c r="F60" s="20" t="s">
        <v>71</v>
      </c>
      <c r="G60" s="21"/>
      <c r="H60" s="69">
        <v>381.92</v>
      </c>
      <c r="I60" s="70"/>
      <c r="J60" s="71"/>
      <c r="K60" s="16" t="s">
        <v>24</v>
      </c>
      <c r="L60" s="16"/>
      <c r="M60" s="16"/>
    </row>
    <row r="61" spans="2:13" x14ac:dyDescent="0.25">
      <c r="B61" s="17" t="s">
        <v>73</v>
      </c>
      <c r="C61" s="18"/>
      <c r="D61" s="57"/>
      <c r="E61" s="59"/>
      <c r="F61" s="57"/>
      <c r="G61" s="59"/>
      <c r="H61" s="37">
        <f>H60</f>
        <v>381.92</v>
      </c>
      <c r="I61" s="38"/>
      <c r="J61" s="39"/>
      <c r="K61" s="16"/>
      <c r="L61" s="16"/>
      <c r="M61" s="16"/>
    </row>
    <row r="62" spans="2:13" x14ac:dyDescent="0.25">
      <c r="B62" s="52"/>
      <c r="C62" s="52"/>
      <c r="D62" s="53"/>
      <c r="E62" s="53"/>
      <c r="F62" s="53"/>
      <c r="G62" s="53"/>
      <c r="H62" s="66"/>
      <c r="I62" s="66"/>
      <c r="J62" s="66"/>
      <c r="K62" s="52"/>
      <c r="L62" s="52"/>
      <c r="M62" s="52"/>
    </row>
    <row r="63" spans="2:13" x14ac:dyDescent="0.25">
      <c r="B63" s="34" t="s">
        <v>44</v>
      </c>
      <c r="C63" s="36"/>
      <c r="D63" s="20">
        <v>89489773101</v>
      </c>
      <c r="E63" s="21"/>
      <c r="F63" s="20" t="s">
        <v>27</v>
      </c>
      <c r="G63" s="21"/>
      <c r="H63" s="20">
        <v>56.25</v>
      </c>
      <c r="I63" s="26"/>
      <c r="J63" s="21"/>
      <c r="K63" s="27" t="s">
        <v>45</v>
      </c>
      <c r="L63" s="27"/>
      <c r="M63" s="27"/>
    </row>
    <row r="64" spans="2:13" x14ac:dyDescent="0.25">
      <c r="B64" s="20"/>
      <c r="C64" s="21"/>
      <c r="D64" s="20"/>
      <c r="E64" s="21"/>
      <c r="F64" s="20"/>
      <c r="G64" s="21"/>
      <c r="H64" s="20"/>
      <c r="I64" s="26"/>
      <c r="J64" s="21"/>
      <c r="K64" s="27" t="s">
        <v>31</v>
      </c>
      <c r="L64" s="27"/>
      <c r="M64" s="27"/>
    </row>
    <row r="65" spans="2:13" x14ac:dyDescent="0.25">
      <c r="B65" s="34" t="s">
        <v>44</v>
      </c>
      <c r="C65" s="36"/>
      <c r="D65" s="20">
        <v>89489773101</v>
      </c>
      <c r="E65" s="21"/>
      <c r="F65" s="20" t="s">
        <v>27</v>
      </c>
      <c r="G65" s="21"/>
      <c r="H65" s="20">
        <v>43.75</v>
      </c>
      <c r="I65" s="26"/>
      <c r="J65" s="21"/>
      <c r="K65" s="27" t="s">
        <v>45</v>
      </c>
      <c r="L65" s="27"/>
      <c r="M65" s="27"/>
    </row>
    <row r="66" spans="2:13" x14ac:dyDescent="0.25">
      <c r="B66" s="20"/>
      <c r="C66" s="21"/>
      <c r="D66" s="20"/>
      <c r="E66" s="21"/>
      <c r="F66" s="20"/>
      <c r="G66" s="21"/>
      <c r="H66" s="20"/>
      <c r="I66" s="26"/>
      <c r="J66" s="21"/>
      <c r="K66" s="27" t="s">
        <v>31</v>
      </c>
      <c r="L66" s="27"/>
      <c r="M66" s="27"/>
    </row>
    <row r="67" spans="2:13" x14ac:dyDescent="0.25">
      <c r="B67" s="34" t="s">
        <v>44</v>
      </c>
      <c r="C67" s="36"/>
      <c r="D67" s="20">
        <v>89489773101</v>
      </c>
      <c r="E67" s="21"/>
      <c r="F67" s="20" t="s">
        <v>27</v>
      </c>
      <c r="G67" s="21"/>
      <c r="H67" s="20">
        <v>56.25</v>
      </c>
      <c r="I67" s="26"/>
      <c r="J67" s="21"/>
      <c r="K67" s="27" t="s">
        <v>45</v>
      </c>
      <c r="L67" s="27"/>
      <c r="M67" s="27"/>
    </row>
    <row r="68" spans="2:13" x14ac:dyDescent="0.25">
      <c r="B68" s="20"/>
      <c r="C68" s="21"/>
      <c r="D68" s="20"/>
      <c r="E68" s="21"/>
      <c r="F68" s="20"/>
      <c r="G68" s="21"/>
      <c r="H68" s="20"/>
      <c r="I68" s="26"/>
      <c r="J68" s="21"/>
      <c r="K68" s="27" t="s">
        <v>31</v>
      </c>
      <c r="L68" s="27"/>
      <c r="M68" s="27"/>
    </row>
    <row r="69" spans="2:13" x14ac:dyDescent="0.25">
      <c r="B69" s="34" t="s">
        <v>44</v>
      </c>
      <c r="C69" s="36"/>
      <c r="D69" s="20">
        <v>89489773101</v>
      </c>
      <c r="E69" s="21"/>
      <c r="F69" s="20" t="s">
        <v>27</v>
      </c>
      <c r="G69" s="21"/>
      <c r="H69" s="20">
        <v>43.75</v>
      </c>
      <c r="I69" s="26"/>
      <c r="J69" s="21"/>
      <c r="K69" s="27" t="s">
        <v>45</v>
      </c>
      <c r="L69" s="27"/>
      <c r="M69" s="27"/>
    </row>
    <row r="70" spans="2:13" x14ac:dyDescent="0.25">
      <c r="B70" s="20"/>
      <c r="C70" s="21"/>
      <c r="D70" s="20"/>
      <c r="E70" s="21"/>
      <c r="F70" s="20"/>
      <c r="G70" s="21"/>
      <c r="H70" s="20"/>
      <c r="I70" s="26"/>
      <c r="J70" s="21"/>
      <c r="K70" s="27" t="s">
        <v>31</v>
      </c>
      <c r="L70" s="27"/>
      <c r="M70" s="27"/>
    </row>
    <row r="71" spans="2:13" x14ac:dyDescent="0.25">
      <c r="B71" s="17" t="s">
        <v>46</v>
      </c>
      <c r="C71" s="18"/>
      <c r="D71" s="20"/>
      <c r="E71" s="21"/>
      <c r="F71" s="20"/>
      <c r="G71" s="21"/>
      <c r="H71" s="37">
        <f>H63+H65+H67+H69</f>
        <v>200</v>
      </c>
      <c r="I71" s="38"/>
      <c r="J71" s="39"/>
      <c r="K71" s="20"/>
      <c r="L71" s="26"/>
      <c r="M71" s="21"/>
    </row>
    <row r="72" spans="2:13" x14ac:dyDescent="0.25">
      <c r="B72" s="52"/>
      <c r="C72" s="52"/>
      <c r="D72" s="53"/>
      <c r="E72" s="53"/>
      <c r="F72" s="53"/>
      <c r="G72" s="53"/>
      <c r="H72" s="45"/>
      <c r="I72" s="46"/>
      <c r="J72" s="47"/>
      <c r="K72" s="52"/>
      <c r="L72" s="52"/>
      <c r="M72" s="52"/>
    </row>
    <row r="73" spans="2:13" x14ac:dyDescent="0.25">
      <c r="B73" s="29" t="s">
        <v>63</v>
      </c>
      <c r="C73" s="30"/>
      <c r="D73" s="20">
        <v>31697259786</v>
      </c>
      <c r="E73" s="21"/>
      <c r="F73" s="20" t="s">
        <v>20</v>
      </c>
      <c r="G73" s="21"/>
      <c r="H73" s="31">
        <v>16.39</v>
      </c>
      <c r="I73" s="32"/>
      <c r="J73" s="33"/>
      <c r="K73" s="2" t="s">
        <v>64</v>
      </c>
      <c r="L73" s="2"/>
      <c r="M73" s="2"/>
    </row>
    <row r="74" spans="2:13" x14ac:dyDescent="0.25">
      <c r="B74" s="29" t="s">
        <v>63</v>
      </c>
      <c r="C74" s="30"/>
      <c r="D74" s="20">
        <v>31697259786</v>
      </c>
      <c r="E74" s="21"/>
      <c r="F74" s="20" t="s">
        <v>20</v>
      </c>
      <c r="G74" s="21"/>
      <c r="H74" s="31">
        <v>25.01</v>
      </c>
      <c r="I74" s="32"/>
      <c r="J74" s="33"/>
      <c r="K74" s="2" t="s">
        <v>64</v>
      </c>
      <c r="L74" s="2"/>
      <c r="M74" s="2"/>
    </row>
    <row r="75" spans="2:13" x14ac:dyDescent="0.25">
      <c r="B75" s="29" t="s">
        <v>63</v>
      </c>
      <c r="C75" s="30"/>
      <c r="D75" s="20">
        <v>31697259786</v>
      </c>
      <c r="E75" s="21"/>
      <c r="F75" s="20" t="s">
        <v>20</v>
      </c>
      <c r="G75" s="21"/>
      <c r="H75" s="31">
        <v>39.83</v>
      </c>
      <c r="I75" s="32"/>
      <c r="J75" s="33"/>
      <c r="K75" s="2" t="s">
        <v>64</v>
      </c>
      <c r="L75" s="2"/>
      <c r="M75" s="2"/>
    </row>
    <row r="76" spans="2:13" x14ac:dyDescent="0.25">
      <c r="B76" s="29" t="s">
        <v>63</v>
      </c>
      <c r="C76" s="30"/>
      <c r="D76" s="20">
        <v>31697259786</v>
      </c>
      <c r="E76" s="21"/>
      <c r="F76" s="20" t="s">
        <v>20</v>
      </c>
      <c r="G76" s="21"/>
      <c r="H76" s="31">
        <v>25.01</v>
      </c>
      <c r="I76" s="32"/>
      <c r="J76" s="33"/>
      <c r="K76" s="2" t="s">
        <v>64</v>
      </c>
      <c r="L76" s="2"/>
      <c r="M76" s="2"/>
    </row>
    <row r="77" spans="2:13" x14ac:dyDescent="0.25">
      <c r="B77" s="29" t="s">
        <v>63</v>
      </c>
      <c r="C77" s="30"/>
      <c r="D77" s="20">
        <v>31697259786</v>
      </c>
      <c r="E77" s="21"/>
      <c r="F77" s="20" t="s">
        <v>20</v>
      </c>
      <c r="G77" s="21"/>
      <c r="H77" s="31">
        <v>28.6</v>
      </c>
      <c r="I77" s="32"/>
      <c r="J77" s="33"/>
      <c r="K77" s="2" t="s">
        <v>64</v>
      </c>
      <c r="L77" s="2"/>
      <c r="M77" s="2"/>
    </row>
    <row r="78" spans="2:13" x14ac:dyDescent="0.25">
      <c r="B78" s="29" t="s">
        <v>63</v>
      </c>
      <c r="C78" s="30"/>
      <c r="D78" s="20">
        <v>31697259786</v>
      </c>
      <c r="E78" s="21"/>
      <c r="F78" s="20" t="s">
        <v>20</v>
      </c>
      <c r="G78" s="21"/>
      <c r="H78" s="31">
        <v>39.83</v>
      </c>
      <c r="I78" s="32"/>
      <c r="J78" s="33"/>
      <c r="K78" s="2" t="s">
        <v>64</v>
      </c>
      <c r="L78" s="2"/>
      <c r="M78" s="2"/>
    </row>
    <row r="79" spans="2:13" x14ac:dyDescent="0.25">
      <c r="B79" s="72" t="s">
        <v>65</v>
      </c>
      <c r="C79" s="73"/>
      <c r="D79" s="20"/>
      <c r="E79" s="21"/>
      <c r="F79" s="20"/>
      <c r="G79" s="21"/>
      <c r="H79" s="37">
        <f>H73+H74+H75+H76+H77+H78</f>
        <v>174.67000000000002</v>
      </c>
      <c r="I79" s="38"/>
      <c r="J79" s="39"/>
      <c r="K79" s="20"/>
      <c r="L79" s="26"/>
      <c r="M79" s="21"/>
    </row>
    <row r="80" spans="2:13" x14ac:dyDescent="0.25">
      <c r="B80" s="52"/>
      <c r="C80" s="52"/>
      <c r="D80" s="53"/>
      <c r="E80" s="53"/>
      <c r="F80" s="53"/>
      <c r="G80" s="53"/>
      <c r="H80" s="45"/>
      <c r="I80" s="46"/>
      <c r="J80" s="47"/>
      <c r="K80" s="52"/>
      <c r="L80" s="52"/>
      <c r="M80" s="52"/>
    </row>
    <row r="81" spans="2:13" x14ac:dyDescent="0.25">
      <c r="B81" s="34" t="s">
        <v>40</v>
      </c>
      <c r="C81" s="36"/>
      <c r="D81" s="20">
        <v>42889250808</v>
      </c>
      <c r="E81" s="21"/>
      <c r="F81" s="20" t="s">
        <v>41</v>
      </c>
      <c r="G81" s="21"/>
      <c r="H81" s="20">
        <v>25.75</v>
      </c>
      <c r="I81" s="26"/>
      <c r="J81" s="21"/>
      <c r="K81" s="34" t="s">
        <v>42</v>
      </c>
      <c r="L81" s="35"/>
      <c r="M81" s="36"/>
    </row>
    <row r="82" spans="2:13" x14ac:dyDescent="0.25">
      <c r="B82" s="34" t="s">
        <v>40</v>
      </c>
      <c r="C82" s="36"/>
      <c r="D82" s="20">
        <v>42889250808</v>
      </c>
      <c r="E82" s="21"/>
      <c r="F82" s="20" t="s">
        <v>41</v>
      </c>
      <c r="G82" s="21"/>
      <c r="H82" s="20">
        <v>26.81</v>
      </c>
      <c r="I82" s="26"/>
      <c r="J82" s="21"/>
      <c r="K82" s="34" t="s">
        <v>42</v>
      </c>
      <c r="L82" s="35"/>
      <c r="M82" s="36"/>
    </row>
    <row r="83" spans="2:13" x14ac:dyDescent="0.25">
      <c r="B83" s="34" t="s">
        <v>40</v>
      </c>
      <c r="C83" s="36"/>
      <c r="D83" s="20">
        <v>42889250808</v>
      </c>
      <c r="E83" s="21"/>
      <c r="F83" s="20" t="s">
        <v>41</v>
      </c>
      <c r="G83" s="21"/>
      <c r="H83" s="20">
        <v>22.46</v>
      </c>
      <c r="I83" s="26"/>
      <c r="J83" s="21"/>
      <c r="K83" s="34" t="s">
        <v>42</v>
      </c>
      <c r="L83" s="35"/>
      <c r="M83" s="36"/>
    </row>
    <row r="84" spans="2:13" x14ac:dyDescent="0.25">
      <c r="B84" s="17" t="s">
        <v>43</v>
      </c>
      <c r="C84" s="18"/>
      <c r="D84" s="20"/>
      <c r="E84" s="21"/>
      <c r="F84" s="20"/>
      <c r="G84" s="21"/>
      <c r="H84" s="57">
        <f>H81+H82+H83</f>
        <v>75.02000000000001</v>
      </c>
      <c r="I84" s="58"/>
      <c r="J84" s="59"/>
      <c r="K84" s="20"/>
      <c r="L84" s="26"/>
      <c r="M84" s="21"/>
    </row>
    <row r="85" spans="2:13" x14ac:dyDescent="0.25">
      <c r="B85" s="52"/>
      <c r="C85" s="52"/>
      <c r="D85" s="53"/>
      <c r="E85" s="53"/>
      <c r="F85" s="53"/>
      <c r="G85" s="53"/>
      <c r="H85" s="45"/>
      <c r="I85" s="46"/>
      <c r="J85" s="47"/>
      <c r="K85" s="52"/>
      <c r="L85" s="52"/>
      <c r="M85" s="52"/>
    </row>
    <row r="86" spans="2:13" x14ac:dyDescent="0.25">
      <c r="B86" s="34" t="s">
        <v>48</v>
      </c>
      <c r="C86" s="36"/>
      <c r="D86" s="19">
        <v>54948902275</v>
      </c>
      <c r="E86" s="19"/>
      <c r="F86" s="19" t="s">
        <v>27</v>
      </c>
      <c r="G86" s="19"/>
      <c r="H86" s="28">
        <v>91.25</v>
      </c>
      <c r="I86" s="28"/>
      <c r="J86" s="28"/>
      <c r="K86" s="34" t="s">
        <v>34</v>
      </c>
      <c r="L86" s="35"/>
      <c r="M86" s="36"/>
    </row>
    <row r="87" spans="2:13" x14ac:dyDescent="0.25">
      <c r="B87" s="34" t="s">
        <v>50</v>
      </c>
      <c r="C87" s="36"/>
      <c r="D87" s="20"/>
      <c r="E87" s="21"/>
      <c r="F87" s="20"/>
      <c r="G87" s="21"/>
      <c r="H87" s="31"/>
      <c r="I87" s="32"/>
      <c r="J87" s="33"/>
      <c r="K87" s="34"/>
      <c r="L87" s="35"/>
      <c r="M87" s="36"/>
    </row>
    <row r="88" spans="2:13" x14ac:dyDescent="0.25">
      <c r="B88" s="34" t="s">
        <v>48</v>
      </c>
      <c r="C88" s="36"/>
      <c r="D88" s="19">
        <v>54948902275</v>
      </c>
      <c r="E88" s="19"/>
      <c r="F88" s="19" t="s">
        <v>27</v>
      </c>
      <c r="G88" s="19"/>
      <c r="H88" s="28">
        <v>66.25</v>
      </c>
      <c r="I88" s="28"/>
      <c r="J88" s="28"/>
      <c r="K88" s="27" t="s">
        <v>49</v>
      </c>
      <c r="L88" s="27"/>
      <c r="M88" s="27"/>
    </row>
    <row r="89" spans="2:13" x14ac:dyDescent="0.25">
      <c r="B89" s="34" t="s">
        <v>50</v>
      </c>
      <c r="C89" s="36"/>
      <c r="D89" s="20"/>
      <c r="E89" s="21"/>
      <c r="F89" s="20"/>
      <c r="G89" s="21"/>
      <c r="H89" s="31"/>
      <c r="I89" s="32"/>
      <c r="J89" s="33"/>
      <c r="K89" s="34" t="s">
        <v>51</v>
      </c>
      <c r="L89" s="35"/>
      <c r="M89" s="36"/>
    </row>
    <row r="90" spans="2:13" x14ac:dyDescent="0.25">
      <c r="B90" s="34" t="s">
        <v>48</v>
      </c>
      <c r="C90" s="36"/>
      <c r="D90" s="19">
        <v>54948902275</v>
      </c>
      <c r="E90" s="19"/>
      <c r="F90" s="19" t="s">
        <v>27</v>
      </c>
      <c r="G90" s="19"/>
      <c r="H90" s="28">
        <v>109.5</v>
      </c>
      <c r="I90" s="28"/>
      <c r="J90" s="28"/>
      <c r="K90" s="27" t="s">
        <v>49</v>
      </c>
      <c r="L90" s="27"/>
      <c r="M90" s="27"/>
    </row>
    <row r="91" spans="2:13" x14ac:dyDescent="0.25">
      <c r="B91" s="34" t="s">
        <v>50</v>
      </c>
      <c r="C91" s="36"/>
      <c r="D91" s="20"/>
      <c r="E91" s="21"/>
      <c r="F91" s="20"/>
      <c r="G91" s="21"/>
      <c r="H91" s="31"/>
      <c r="I91" s="32"/>
      <c r="J91" s="33"/>
      <c r="K91" s="34" t="s">
        <v>51</v>
      </c>
      <c r="L91" s="35"/>
      <c r="M91" s="36"/>
    </row>
    <row r="92" spans="2:13" x14ac:dyDescent="0.25">
      <c r="B92" s="34" t="s">
        <v>48</v>
      </c>
      <c r="C92" s="36"/>
      <c r="D92" s="19">
        <v>54948902275</v>
      </c>
      <c r="E92" s="19"/>
      <c r="F92" s="19" t="s">
        <v>27</v>
      </c>
      <c r="G92" s="19"/>
      <c r="H92" s="28">
        <v>500</v>
      </c>
      <c r="I92" s="28"/>
      <c r="J92" s="28"/>
      <c r="K92" s="27" t="s">
        <v>49</v>
      </c>
      <c r="L92" s="27"/>
      <c r="M92" s="27"/>
    </row>
    <row r="93" spans="2:13" x14ac:dyDescent="0.25">
      <c r="B93" s="34" t="s">
        <v>50</v>
      </c>
      <c r="C93" s="36"/>
      <c r="D93" s="20"/>
      <c r="E93" s="21"/>
      <c r="F93" s="20"/>
      <c r="G93" s="21"/>
      <c r="H93" s="31"/>
      <c r="I93" s="32"/>
      <c r="J93" s="33"/>
      <c r="K93" s="34" t="s">
        <v>51</v>
      </c>
      <c r="L93" s="35"/>
      <c r="M93" s="36"/>
    </row>
    <row r="94" spans="2:13" x14ac:dyDescent="0.25">
      <c r="B94" s="34" t="s">
        <v>48</v>
      </c>
      <c r="C94" s="36"/>
      <c r="D94" s="19">
        <v>54948902275</v>
      </c>
      <c r="E94" s="19"/>
      <c r="F94" s="19" t="s">
        <v>27</v>
      </c>
      <c r="G94" s="19"/>
      <c r="H94" s="28">
        <v>24.3</v>
      </c>
      <c r="I94" s="28"/>
      <c r="J94" s="28"/>
      <c r="K94" s="27" t="s">
        <v>49</v>
      </c>
      <c r="L94" s="27"/>
      <c r="M94" s="27"/>
    </row>
    <row r="95" spans="2:13" x14ac:dyDescent="0.25">
      <c r="B95" s="34" t="s">
        <v>50</v>
      </c>
      <c r="C95" s="36"/>
      <c r="D95" s="20"/>
      <c r="E95" s="21"/>
      <c r="F95" s="20"/>
      <c r="G95" s="21"/>
      <c r="H95" s="31"/>
      <c r="I95" s="32"/>
      <c r="J95" s="33"/>
      <c r="K95" s="34" t="s">
        <v>51</v>
      </c>
      <c r="L95" s="35"/>
      <c r="M95" s="36"/>
    </row>
    <row r="96" spans="2:13" x14ac:dyDescent="0.25">
      <c r="B96" s="17" t="s">
        <v>121</v>
      </c>
      <c r="C96" s="18"/>
      <c r="D96" s="20"/>
      <c r="E96" s="21"/>
      <c r="F96" s="20"/>
      <c r="G96" s="21"/>
      <c r="H96" s="37">
        <f>H86+H88+H90+H92+H94</f>
        <v>791.3</v>
      </c>
      <c r="I96" s="38"/>
      <c r="J96" s="39"/>
      <c r="K96" s="20"/>
      <c r="L96" s="26"/>
      <c r="M96" s="21"/>
    </row>
    <row r="97" spans="2:13" x14ac:dyDescent="0.25">
      <c r="B97" s="17" t="s">
        <v>122</v>
      </c>
      <c r="C97" s="18"/>
      <c r="D97" s="20"/>
      <c r="E97" s="21"/>
      <c r="F97" s="20"/>
      <c r="G97" s="21"/>
      <c r="H97" s="31"/>
      <c r="I97" s="32"/>
      <c r="J97" s="33"/>
      <c r="K97" s="20"/>
      <c r="L97" s="26"/>
      <c r="M97" s="21"/>
    </row>
    <row r="98" spans="2:13" x14ac:dyDescent="0.25">
      <c r="B98" s="60"/>
      <c r="C98" s="61"/>
      <c r="D98" s="53"/>
      <c r="E98" s="53"/>
      <c r="F98" s="53"/>
      <c r="G98" s="53"/>
      <c r="H98" s="45"/>
      <c r="I98" s="46"/>
      <c r="J98" s="47"/>
      <c r="K98" s="52"/>
      <c r="L98" s="52"/>
      <c r="M98" s="52"/>
    </row>
    <row r="99" spans="2:13" x14ac:dyDescent="0.25">
      <c r="B99" s="27" t="s">
        <v>35</v>
      </c>
      <c r="C99" s="27"/>
      <c r="D99" s="19">
        <v>81685682389</v>
      </c>
      <c r="E99" s="19"/>
      <c r="F99" s="19" t="s">
        <v>13</v>
      </c>
      <c r="G99" s="19"/>
      <c r="H99" s="19">
        <v>327.79</v>
      </c>
      <c r="I99" s="19"/>
      <c r="J99" s="19"/>
      <c r="K99" s="27" t="s">
        <v>36</v>
      </c>
      <c r="L99" s="27"/>
      <c r="M99" s="27"/>
    </row>
    <row r="100" spans="2:13" x14ac:dyDescent="0.25">
      <c r="B100" s="27" t="s">
        <v>35</v>
      </c>
      <c r="C100" s="27"/>
      <c r="D100" s="19">
        <v>81685682389</v>
      </c>
      <c r="E100" s="19"/>
      <c r="F100" s="19" t="s">
        <v>13</v>
      </c>
      <c r="G100" s="19"/>
      <c r="H100" s="19">
        <v>306.58</v>
      </c>
      <c r="I100" s="19"/>
      <c r="J100" s="19"/>
      <c r="K100" s="27" t="s">
        <v>36</v>
      </c>
      <c r="L100" s="27"/>
      <c r="M100" s="27"/>
    </row>
    <row r="101" spans="2:13" x14ac:dyDescent="0.25">
      <c r="B101" s="51" t="s">
        <v>37</v>
      </c>
      <c r="C101" s="51"/>
      <c r="D101" s="19"/>
      <c r="E101" s="19"/>
      <c r="F101" s="19"/>
      <c r="G101" s="19"/>
      <c r="H101" s="44">
        <f>H99+H100</f>
        <v>634.37</v>
      </c>
      <c r="I101" s="44"/>
      <c r="J101" s="44"/>
      <c r="K101" s="27"/>
      <c r="L101" s="27"/>
      <c r="M101" s="27"/>
    </row>
    <row r="102" spans="2:13" x14ac:dyDescent="0.25">
      <c r="B102" s="72" t="s">
        <v>38</v>
      </c>
      <c r="C102" s="73"/>
      <c r="D102" s="20"/>
      <c r="E102" s="21"/>
      <c r="F102" s="20"/>
      <c r="G102" s="21"/>
      <c r="H102" s="69"/>
      <c r="I102" s="70"/>
      <c r="J102" s="71"/>
      <c r="K102" s="29"/>
      <c r="L102" s="74"/>
      <c r="M102" s="30"/>
    </row>
    <row r="103" spans="2:13" x14ac:dyDescent="0.25">
      <c r="B103" s="60"/>
      <c r="C103" s="61"/>
      <c r="D103" s="53"/>
      <c r="E103" s="53"/>
      <c r="F103" s="53"/>
      <c r="G103" s="53"/>
      <c r="H103" s="45"/>
      <c r="I103" s="46"/>
      <c r="J103" s="47"/>
      <c r="K103" s="52"/>
      <c r="L103" s="52"/>
      <c r="M103" s="52"/>
    </row>
    <row r="104" spans="2:13" x14ac:dyDescent="0.25">
      <c r="B104" s="34" t="s">
        <v>74</v>
      </c>
      <c r="C104" s="36"/>
      <c r="D104" s="20">
        <v>66299363134</v>
      </c>
      <c r="E104" s="21"/>
      <c r="F104" s="20" t="s">
        <v>75</v>
      </c>
      <c r="G104" s="21"/>
      <c r="H104" s="31">
        <v>165.9</v>
      </c>
      <c r="I104" s="32"/>
      <c r="J104" s="33"/>
      <c r="K104" s="34" t="s">
        <v>76</v>
      </c>
      <c r="L104" s="35"/>
      <c r="M104" s="36"/>
    </row>
    <row r="105" spans="2:13" x14ac:dyDescent="0.25">
      <c r="B105" s="34" t="s">
        <v>74</v>
      </c>
      <c r="C105" s="36"/>
      <c r="D105" s="20">
        <v>66299363134</v>
      </c>
      <c r="E105" s="21"/>
      <c r="F105" s="20" t="s">
        <v>75</v>
      </c>
      <c r="G105" s="21"/>
      <c r="H105" s="31">
        <v>165.9</v>
      </c>
      <c r="I105" s="32"/>
      <c r="J105" s="33"/>
      <c r="K105" s="34" t="s">
        <v>76</v>
      </c>
      <c r="L105" s="35"/>
      <c r="M105" s="36"/>
    </row>
    <row r="106" spans="2:13" x14ac:dyDescent="0.25">
      <c r="B106" s="34" t="s">
        <v>74</v>
      </c>
      <c r="C106" s="36"/>
      <c r="D106" s="20">
        <v>66299363134</v>
      </c>
      <c r="E106" s="21"/>
      <c r="F106" s="20" t="s">
        <v>75</v>
      </c>
      <c r="G106" s="21"/>
      <c r="H106" s="31">
        <v>165.9</v>
      </c>
      <c r="I106" s="32"/>
      <c r="J106" s="33"/>
      <c r="K106" s="34" t="s">
        <v>76</v>
      </c>
      <c r="L106" s="35"/>
      <c r="M106" s="36"/>
    </row>
    <row r="107" spans="2:13" x14ac:dyDescent="0.25">
      <c r="B107" s="34" t="s">
        <v>74</v>
      </c>
      <c r="C107" s="36"/>
      <c r="D107" s="20">
        <v>66299363134</v>
      </c>
      <c r="E107" s="21"/>
      <c r="F107" s="20" t="s">
        <v>75</v>
      </c>
      <c r="G107" s="21"/>
      <c r="H107" s="31">
        <v>165.9</v>
      </c>
      <c r="I107" s="32"/>
      <c r="J107" s="33"/>
      <c r="K107" s="34" t="s">
        <v>76</v>
      </c>
      <c r="L107" s="35"/>
      <c r="M107" s="36"/>
    </row>
    <row r="108" spans="2:13" x14ac:dyDescent="0.25">
      <c r="B108" s="55" t="s">
        <v>77</v>
      </c>
      <c r="C108" s="55"/>
      <c r="D108" s="19"/>
      <c r="E108" s="19"/>
      <c r="F108" s="19"/>
      <c r="G108" s="19"/>
      <c r="H108" s="56">
        <f>H104+H105+H106+H107</f>
        <v>663.6</v>
      </c>
      <c r="I108" s="56"/>
      <c r="J108" s="56"/>
      <c r="K108" s="19"/>
      <c r="L108" s="19"/>
      <c r="M108" s="19"/>
    </row>
    <row r="109" spans="2:13" x14ac:dyDescent="0.25">
      <c r="B109" s="75"/>
      <c r="C109" s="76"/>
      <c r="D109" s="67"/>
      <c r="E109" s="77"/>
      <c r="F109" s="67"/>
      <c r="G109" s="77"/>
      <c r="H109" s="78"/>
      <c r="I109" s="79"/>
      <c r="J109" s="80"/>
      <c r="K109" s="62"/>
      <c r="L109" s="64"/>
      <c r="M109" s="63"/>
    </row>
    <row r="110" spans="2:13" x14ac:dyDescent="0.25">
      <c r="B110" s="16" t="s">
        <v>17</v>
      </c>
      <c r="C110" s="16"/>
      <c r="D110" s="19">
        <v>95678029388</v>
      </c>
      <c r="E110" s="19"/>
      <c r="F110" s="19" t="s">
        <v>14</v>
      </c>
      <c r="G110" s="19"/>
      <c r="H110" s="43">
        <v>1686.71</v>
      </c>
      <c r="I110" s="43"/>
      <c r="J110" s="43"/>
      <c r="K110" s="16" t="s">
        <v>18</v>
      </c>
      <c r="L110" s="16"/>
      <c r="M110" s="16"/>
    </row>
    <row r="111" spans="2:13" x14ac:dyDescent="0.25">
      <c r="B111" s="81" t="s">
        <v>19</v>
      </c>
      <c r="C111" s="81"/>
      <c r="D111" s="82"/>
      <c r="E111" s="82"/>
      <c r="F111" s="82"/>
      <c r="G111" s="82"/>
      <c r="H111" s="82">
        <f>H110</f>
        <v>1686.71</v>
      </c>
      <c r="I111" s="82"/>
      <c r="J111" s="82"/>
      <c r="K111" s="16"/>
      <c r="L111" s="16"/>
      <c r="M111" s="16"/>
    </row>
    <row r="112" spans="2:13" x14ac:dyDescent="0.25">
      <c r="B112" s="55"/>
      <c r="C112" s="55"/>
      <c r="D112" s="19"/>
      <c r="E112" s="19"/>
      <c r="F112" s="19"/>
      <c r="G112" s="19"/>
      <c r="H112" s="56"/>
      <c r="I112" s="56"/>
      <c r="J112" s="56"/>
      <c r="K112" s="16"/>
      <c r="L112" s="16"/>
      <c r="M112" s="16"/>
    </row>
    <row r="113" spans="2:13" x14ac:dyDescent="0.25">
      <c r="B113" s="16" t="s">
        <v>78</v>
      </c>
      <c r="C113" s="16"/>
      <c r="D113" s="19">
        <v>48437782274</v>
      </c>
      <c r="E113" s="19"/>
      <c r="F113" s="19" t="s">
        <v>20</v>
      </c>
      <c r="G113" s="19"/>
      <c r="H113" s="28">
        <v>300</v>
      </c>
      <c r="I113" s="28"/>
      <c r="J113" s="28"/>
      <c r="K113" s="16" t="s">
        <v>29</v>
      </c>
      <c r="L113" s="16"/>
      <c r="M113" s="16"/>
    </row>
    <row r="114" spans="2:13" x14ac:dyDescent="0.25">
      <c r="B114" s="55" t="s">
        <v>79</v>
      </c>
      <c r="C114" s="55"/>
      <c r="D114" s="19"/>
      <c r="E114" s="19"/>
      <c r="F114" s="19"/>
      <c r="G114" s="19"/>
      <c r="H114" s="43"/>
      <c r="I114" s="43"/>
      <c r="J114" s="43"/>
      <c r="K114" s="16" t="s">
        <v>30</v>
      </c>
      <c r="L114" s="16"/>
      <c r="M114" s="16"/>
    </row>
    <row r="115" spans="2:13" x14ac:dyDescent="0.25">
      <c r="B115" s="52"/>
      <c r="C115" s="52"/>
      <c r="D115" s="53"/>
      <c r="E115" s="53"/>
      <c r="F115" s="53"/>
      <c r="G115" s="53"/>
      <c r="H115" s="83"/>
      <c r="I115" s="83"/>
      <c r="J115" s="83"/>
      <c r="K115" s="52"/>
      <c r="L115" s="52"/>
      <c r="M115" s="52"/>
    </row>
    <row r="116" spans="2:13" x14ac:dyDescent="0.25">
      <c r="B116" s="16" t="s">
        <v>80</v>
      </c>
      <c r="C116" s="16"/>
      <c r="D116" s="19">
        <v>3448022583</v>
      </c>
      <c r="E116" s="19"/>
      <c r="F116" s="19" t="s">
        <v>27</v>
      </c>
      <c r="G116" s="19"/>
      <c r="H116" s="43">
        <v>511.93</v>
      </c>
      <c r="I116" s="43"/>
      <c r="J116" s="43"/>
      <c r="K116" s="27" t="s">
        <v>45</v>
      </c>
      <c r="L116" s="27"/>
      <c r="M116" s="27"/>
    </row>
    <row r="117" spans="2:13" x14ac:dyDescent="0.25">
      <c r="B117" s="16"/>
      <c r="C117" s="16"/>
      <c r="D117" s="19"/>
      <c r="E117" s="19"/>
      <c r="F117" s="19"/>
      <c r="G117" s="19"/>
      <c r="H117" s="43"/>
      <c r="I117" s="43"/>
      <c r="J117" s="43"/>
      <c r="K117" s="27" t="s">
        <v>31</v>
      </c>
      <c r="L117" s="27"/>
      <c r="M117" s="27"/>
    </row>
    <row r="118" spans="2:13" x14ac:dyDescent="0.25">
      <c r="B118" s="72" t="s">
        <v>81</v>
      </c>
      <c r="C118" s="73"/>
      <c r="D118" s="57"/>
      <c r="E118" s="59"/>
      <c r="F118" s="57"/>
      <c r="G118" s="59"/>
      <c r="H118" s="37">
        <f>H116</f>
        <v>511.93</v>
      </c>
      <c r="I118" s="38"/>
      <c r="J118" s="39"/>
      <c r="K118" s="60"/>
      <c r="L118" s="68"/>
      <c r="M118" s="61"/>
    </row>
    <row r="119" spans="2:13" x14ac:dyDescent="0.25">
      <c r="B119" s="60"/>
      <c r="C119" s="61"/>
      <c r="D119" s="62"/>
      <c r="E119" s="63"/>
      <c r="F119" s="62"/>
      <c r="G119" s="63"/>
      <c r="H119" s="40"/>
      <c r="I119" s="41"/>
      <c r="J119" s="42"/>
      <c r="K119" s="62"/>
      <c r="L119" s="64"/>
      <c r="M119" s="63"/>
    </row>
    <row r="120" spans="2:13" x14ac:dyDescent="0.25">
      <c r="B120" s="29" t="s">
        <v>82</v>
      </c>
      <c r="C120" s="30"/>
      <c r="D120" s="20">
        <v>24839335712</v>
      </c>
      <c r="E120" s="21"/>
      <c r="F120" s="20" t="s">
        <v>13</v>
      </c>
      <c r="G120" s="21"/>
      <c r="H120" s="31">
        <v>70</v>
      </c>
      <c r="I120" s="32"/>
      <c r="J120" s="33"/>
      <c r="K120" s="34" t="s">
        <v>83</v>
      </c>
      <c r="L120" s="35"/>
      <c r="M120" s="36"/>
    </row>
    <row r="121" spans="2:13" x14ac:dyDescent="0.25">
      <c r="B121" s="29" t="s">
        <v>82</v>
      </c>
      <c r="C121" s="30"/>
      <c r="D121" s="20">
        <v>24839335712</v>
      </c>
      <c r="E121" s="21"/>
      <c r="F121" s="20" t="s">
        <v>13</v>
      </c>
      <c r="G121" s="21"/>
      <c r="H121" s="31">
        <v>70</v>
      </c>
      <c r="I121" s="32"/>
      <c r="J121" s="33"/>
      <c r="K121" s="34" t="s">
        <v>83</v>
      </c>
      <c r="L121" s="35"/>
      <c r="M121" s="36"/>
    </row>
    <row r="122" spans="2:13" x14ac:dyDescent="0.25">
      <c r="B122" s="17" t="s">
        <v>84</v>
      </c>
      <c r="C122" s="18"/>
      <c r="D122" s="20"/>
      <c r="E122" s="21"/>
      <c r="F122" s="20"/>
      <c r="G122" s="21"/>
      <c r="H122" s="37">
        <f>H120+H121</f>
        <v>140</v>
      </c>
      <c r="I122" s="38"/>
      <c r="J122" s="39"/>
      <c r="K122" s="20"/>
      <c r="L122" s="26"/>
      <c r="M122" s="21"/>
    </row>
    <row r="123" spans="2:13" x14ac:dyDescent="0.25">
      <c r="B123" s="29"/>
      <c r="C123" s="30"/>
      <c r="D123" s="20"/>
      <c r="E123" s="21"/>
      <c r="F123" s="20"/>
      <c r="G123" s="21"/>
      <c r="H123" s="31"/>
      <c r="I123" s="32"/>
      <c r="J123" s="33"/>
      <c r="K123" s="34"/>
      <c r="L123" s="35"/>
      <c r="M123" s="36"/>
    </row>
    <row r="124" spans="2:13" x14ac:dyDescent="0.25">
      <c r="B124" s="27" t="s">
        <v>85</v>
      </c>
      <c r="C124" s="27"/>
      <c r="D124" s="19">
        <v>4365974818</v>
      </c>
      <c r="E124" s="19"/>
      <c r="F124" s="19" t="s">
        <v>20</v>
      </c>
      <c r="G124" s="19"/>
      <c r="H124" s="43">
        <v>2679.28</v>
      </c>
      <c r="I124" s="19"/>
      <c r="J124" s="19"/>
      <c r="K124" s="16" t="s">
        <v>21</v>
      </c>
      <c r="L124" s="16"/>
      <c r="M124" s="16"/>
    </row>
    <row r="125" spans="2:13" x14ac:dyDescent="0.25">
      <c r="B125" s="27" t="s">
        <v>85</v>
      </c>
      <c r="C125" s="27"/>
      <c r="D125" s="19">
        <v>4365974818</v>
      </c>
      <c r="E125" s="19"/>
      <c r="F125" s="19" t="s">
        <v>20</v>
      </c>
      <c r="G125" s="19"/>
      <c r="H125" s="43">
        <v>2234.0100000000002</v>
      </c>
      <c r="I125" s="19"/>
      <c r="J125" s="19"/>
      <c r="K125" s="16" t="s">
        <v>21</v>
      </c>
      <c r="L125" s="16"/>
      <c r="M125" s="16"/>
    </row>
    <row r="126" spans="2:13" x14ac:dyDescent="0.25">
      <c r="B126" s="51" t="s">
        <v>86</v>
      </c>
      <c r="C126" s="51"/>
      <c r="D126" s="44"/>
      <c r="E126" s="44"/>
      <c r="F126" s="44"/>
      <c r="G126" s="44"/>
      <c r="H126" s="82">
        <f>H124+H125</f>
        <v>4913.2900000000009</v>
      </c>
      <c r="I126" s="82"/>
      <c r="J126" s="82"/>
      <c r="K126" s="16"/>
      <c r="L126" s="16"/>
      <c r="M126" s="16"/>
    </row>
    <row r="127" spans="2:13" x14ac:dyDescent="0.25">
      <c r="B127" s="84"/>
      <c r="C127" s="85"/>
      <c r="D127" s="62"/>
      <c r="E127" s="63"/>
      <c r="F127" s="62"/>
      <c r="G127" s="63"/>
      <c r="H127" s="40"/>
      <c r="I127" s="41"/>
      <c r="J127" s="42"/>
      <c r="K127" s="62"/>
      <c r="L127" s="64"/>
      <c r="M127" s="63"/>
    </row>
    <row r="128" spans="2:13" x14ac:dyDescent="0.25">
      <c r="B128" s="34" t="s">
        <v>55</v>
      </c>
      <c r="C128" s="36"/>
      <c r="D128" s="20">
        <v>87939104217</v>
      </c>
      <c r="E128" s="21"/>
      <c r="F128" s="20" t="s">
        <v>20</v>
      </c>
      <c r="G128" s="21"/>
      <c r="H128" s="69">
        <v>169.87</v>
      </c>
      <c r="I128" s="70"/>
      <c r="J128" s="71"/>
      <c r="K128" s="34" t="s">
        <v>87</v>
      </c>
      <c r="L128" s="35"/>
      <c r="M128" s="36"/>
    </row>
    <row r="129" spans="2:13" x14ac:dyDescent="0.25">
      <c r="B129" s="20"/>
      <c r="C129" s="21"/>
      <c r="D129" s="20"/>
      <c r="E129" s="21"/>
      <c r="F129" s="20"/>
      <c r="G129" s="21"/>
      <c r="H129" s="69"/>
      <c r="I129" s="70"/>
      <c r="J129" s="71"/>
      <c r="K129" s="34" t="s">
        <v>56</v>
      </c>
      <c r="L129" s="35"/>
      <c r="M129" s="36"/>
    </row>
    <row r="130" spans="2:13" x14ac:dyDescent="0.25">
      <c r="B130" s="17" t="s">
        <v>88</v>
      </c>
      <c r="C130" s="18"/>
      <c r="D130" s="20"/>
      <c r="E130" s="21"/>
      <c r="F130" s="20"/>
      <c r="G130" s="21"/>
      <c r="H130" s="86">
        <f>H128</f>
        <v>169.87</v>
      </c>
      <c r="I130" s="87"/>
      <c r="J130" s="88"/>
      <c r="K130" s="29"/>
      <c r="L130" s="74"/>
      <c r="M130" s="30"/>
    </row>
    <row r="131" spans="2:13" x14ac:dyDescent="0.25">
      <c r="B131" s="84"/>
      <c r="C131" s="85"/>
      <c r="D131" s="62"/>
      <c r="E131" s="63"/>
      <c r="F131" s="62"/>
      <c r="G131" s="63"/>
      <c r="H131" s="40"/>
      <c r="I131" s="41"/>
      <c r="J131" s="42"/>
      <c r="K131" s="60"/>
      <c r="L131" s="68"/>
      <c r="M131" s="61"/>
    </row>
    <row r="132" spans="2:13" x14ac:dyDescent="0.25">
      <c r="B132" s="27" t="s">
        <v>89</v>
      </c>
      <c r="C132" s="27"/>
      <c r="D132" s="19">
        <v>81793146560</v>
      </c>
      <c r="E132" s="19"/>
      <c r="F132" s="19" t="s">
        <v>20</v>
      </c>
      <c r="G132" s="19"/>
      <c r="H132" s="19">
        <v>344.11</v>
      </c>
      <c r="I132" s="19"/>
      <c r="J132" s="19"/>
      <c r="K132" s="27" t="s">
        <v>90</v>
      </c>
      <c r="L132" s="27"/>
      <c r="M132" s="27"/>
    </row>
    <row r="133" spans="2:13" x14ac:dyDescent="0.25">
      <c r="B133" s="51" t="s">
        <v>91</v>
      </c>
      <c r="C133" s="51"/>
      <c r="D133" s="19"/>
      <c r="E133" s="19"/>
      <c r="F133" s="19"/>
      <c r="G133" s="19"/>
      <c r="H133" s="44">
        <f>H132</f>
        <v>344.11</v>
      </c>
      <c r="I133" s="44"/>
      <c r="J133" s="44"/>
      <c r="K133" s="19"/>
      <c r="L133" s="19"/>
      <c r="M133" s="19"/>
    </row>
    <row r="134" spans="2:13" x14ac:dyDescent="0.25">
      <c r="B134" s="89"/>
      <c r="C134" s="90"/>
      <c r="D134" s="91"/>
      <c r="E134" s="92"/>
      <c r="F134" s="91"/>
      <c r="G134" s="92"/>
      <c r="H134" s="93"/>
      <c r="I134" s="94"/>
      <c r="J134" s="95"/>
      <c r="K134" s="62"/>
      <c r="L134" s="64"/>
      <c r="M134" s="63"/>
    </row>
    <row r="135" spans="2:13" x14ac:dyDescent="0.25">
      <c r="B135" s="27" t="s">
        <v>92</v>
      </c>
      <c r="C135" s="27"/>
      <c r="D135" s="19">
        <v>70133616033</v>
      </c>
      <c r="E135" s="19"/>
      <c r="F135" s="19" t="s">
        <v>20</v>
      </c>
      <c r="G135" s="19"/>
      <c r="H135" s="19">
        <v>19.39</v>
      </c>
      <c r="I135" s="19"/>
      <c r="J135" s="19"/>
      <c r="K135" s="27" t="s">
        <v>90</v>
      </c>
      <c r="L135" s="27"/>
      <c r="M135" s="27"/>
    </row>
    <row r="136" spans="2:13" x14ac:dyDescent="0.25">
      <c r="B136" s="51" t="s">
        <v>39</v>
      </c>
      <c r="C136" s="51"/>
      <c r="D136" s="19"/>
      <c r="E136" s="19"/>
      <c r="F136" s="19"/>
      <c r="G136" s="19"/>
      <c r="H136" s="44">
        <f>H135</f>
        <v>19.39</v>
      </c>
      <c r="I136" s="44"/>
      <c r="J136" s="44"/>
      <c r="K136" s="19"/>
      <c r="L136" s="19"/>
      <c r="M136" s="19"/>
    </row>
    <row r="137" spans="2:13" x14ac:dyDescent="0.25">
      <c r="B137" s="84"/>
      <c r="C137" s="85"/>
      <c r="D137" s="62"/>
      <c r="E137" s="63"/>
      <c r="F137" s="62"/>
      <c r="G137" s="63"/>
      <c r="H137" s="40"/>
      <c r="I137" s="41"/>
      <c r="J137" s="42"/>
      <c r="K137" s="60"/>
      <c r="L137" s="68"/>
      <c r="M137" s="61"/>
    </row>
    <row r="138" spans="2:13" x14ac:dyDescent="0.25">
      <c r="B138" s="29" t="s">
        <v>93</v>
      </c>
      <c r="C138" s="30"/>
      <c r="D138" s="20">
        <v>80307741154</v>
      </c>
      <c r="E138" s="21"/>
      <c r="F138" s="20" t="s">
        <v>26</v>
      </c>
      <c r="G138" s="21"/>
      <c r="H138" s="69">
        <v>1709.16</v>
      </c>
      <c r="I138" s="70"/>
      <c r="J138" s="71"/>
      <c r="K138" s="16" t="s">
        <v>24</v>
      </c>
      <c r="L138" s="16"/>
      <c r="M138" s="16"/>
    </row>
    <row r="139" spans="2:13" x14ac:dyDescent="0.25">
      <c r="B139" s="72" t="s">
        <v>94</v>
      </c>
      <c r="C139" s="73"/>
      <c r="D139" s="57"/>
      <c r="E139" s="59"/>
      <c r="F139" s="57"/>
      <c r="G139" s="59"/>
      <c r="H139" s="96">
        <f>H138</f>
        <v>1709.16</v>
      </c>
      <c r="I139" s="97"/>
      <c r="J139" s="98"/>
      <c r="K139" s="62"/>
      <c r="L139" s="64"/>
      <c r="M139" s="63"/>
    </row>
    <row r="140" spans="2:13" x14ac:dyDescent="0.25">
      <c r="B140" s="60"/>
      <c r="C140" s="61"/>
      <c r="D140" s="62"/>
      <c r="E140" s="63"/>
      <c r="F140" s="62"/>
      <c r="G140" s="63"/>
      <c r="H140" s="62"/>
      <c r="I140" s="64"/>
      <c r="J140" s="63"/>
      <c r="K140" s="60"/>
      <c r="L140" s="68"/>
      <c r="M140" s="61"/>
    </row>
    <row r="141" spans="2:13" x14ac:dyDescent="0.25">
      <c r="B141" s="34" t="s">
        <v>95</v>
      </c>
      <c r="C141" s="36"/>
      <c r="D141" s="20">
        <v>27138707332</v>
      </c>
      <c r="E141" s="21"/>
      <c r="F141" s="20" t="s">
        <v>27</v>
      </c>
      <c r="G141" s="21"/>
      <c r="H141" s="20">
        <v>111.05</v>
      </c>
      <c r="I141" s="26"/>
      <c r="J141" s="21"/>
      <c r="K141" s="27" t="s">
        <v>36</v>
      </c>
      <c r="L141" s="27"/>
      <c r="M141" s="27"/>
    </row>
    <row r="142" spans="2:13" x14ac:dyDescent="0.25">
      <c r="B142" s="17" t="s">
        <v>28</v>
      </c>
      <c r="C142" s="18"/>
      <c r="D142" s="20"/>
      <c r="E142" s="21"/>
      <c r="F142" s="20"/>
      <c r="G142" s="21"/>
      <c r="H142" s="57">
        <f>H141</f>
        <v>111.05</v>
      </c>
      <c r="I142" s="58"/>
      <c r="J142" s="59"/>
      <c r="K142" s="20"/>
      <c r="L142" s="26"/>
      <c r="M142" s="21"/>
    </row>
    <row r="143" spans="2:13" x14ac:dyDescent="0.25">
      <c r="B143" s="60"/>
      <c r="C143" s="61"/>
      <c r="D143" s="62"/>
      <c r="E143" s="63"/>
      <c r="F143" s="62"/>
      <c r="G143" s="63"/>
      <c r="H143" s="40"/>
      <c r="I143" s="41"/>
      <c r="J143" s="42"/>
      <c r="K143" s="62"/>
      <c r="L143" s="64"/>
      <c r="M143" s="63"/>
    </row>
    <row r="144" spans="2:13" x14ac:dyDescent="0.25">
      <c r="B144" s="27" t="s">
        <v>66</v>
      </c>
      <c r="C144" s="27"/>
      <c r="D144" s="19">
        <v>61439881424</v>
      </c>
      <c r="E144" s="19"/>
      <c r="F144" s="19" t="s">
        <v>13</v>
      </c>
      <c r="G144" s="19"/>
      <c r="H144" s="19">
        <v>132.72</v>
      </c>
      <c r="I144" s="19"/>
      <c r="J144" s="19"/>
      <c r="K144" s="27" t="s">
        <v>45</v>
      </c>
      <c r="L144" s="27"/>
      <c r="M144" s="27"/>
    </row>
    <row r="145" spans="2:14" x14ac:dyDescent="0.25">
      <c r="B145" s="27"/>
      <c r="C145" s="27"/>
      <c r="D145" s="19"/>
      <c r="E145" s="19"/>
      <c r="F145" s="19"/>
      <c r="G145" s="19"/>
      <c r="H145" s="19"/>
      <c r="I145" s="19"/>
      <c r="J145" s="19"/>
      <c r="K145" s="27" t="s">
        <v>31</v>
      </c>
      <c r="L145" s="27"/>
      <c r="M145" s="27"/>
    </row>
    <row r="146" spans="2:14" x14ac:dyDescent="0.25">
      <c r="B146" s="51" t="s">
        <v>67</v>
      </c>
      <c r="C146" s="51"/>
      <c r="D146" s="19"/>
      <c r="E146" s="19"/>
      <c r="F146" s="19"/>
      <c r="G146" s="19"/>
      <c r="H146" s="44">
        <f>H144</f>
        <v>132.72</v>
      </c>
      <c r="I146" s="44"/>
      <c r="J146" s="44"/>
      <c r="K146" s="27"/>
      <c r="L146" s="27"/>
      <c r="M146" s="27"/>
    </row>
    <row r="147" spans="2:14" x14ac:dyDescent="0.25">
      <c r="B147" s="84"/>
      <c r="C147" s="85"/>
      <c r="D147" s="62"/>
      <c r="E147" s="63"/>
      <c r="F147" s="62"/>
      <c r="G147" s="63"/>
      <c r="H147" s="67"/>
      <c r="I147" s="99"/>
      <c r="J147" s="77"/>
      <c r="K147" s="84"/>
      <c r="L147" s="100"/>
      <c r="M147" s="85"/>
    </row>
    <row r="148" spans="2:14" x14ac:dyDescent="0.25">
      <c r="B148" s="101" t="s">
        <v>96</v>
      </c>
      <c r="C148" s="102"/>
      <c r="D148" s="103"/>
      <c r="E148" s="104"/>
      <c r="F148" s="103" t="s">
        <v>20</v>
      </c>
      <c r="G148" s="104"/>
      <c r="H148" s="105">
        <v>1164.8499999999999</v>
      </c>
      <c r="I148" s="106"/>
      <c r="J148" s="107"/>
      <c r="K148" s="108" t="s">
        <v>119</v>
      </c>
      <c r="L148" s="108"/>
      <c r="M148" s="108"/>
      <c r="N148" s="7"/>
    </row>
    <row r="149" spans="2:14" x14ac:dyDescent="0.25">
      <c r="B149" s="109" t="s">
        <v>97</v>
      </c>
      <c r="C149" s="110"/>
      <c r="D149" s="103"/>
      <c r="E149" s="104"/>
      <c r="F149" s="103"/>
      <c r="G149" s="104"/>
      <c r="H149" s="111">
        <f>H148</f>
        <v>1164.8499999999999</v>
      </c>
      <c r="I149" s="112"/>
      <c r="J149" s="113"/>
      <c r="K149" s="108"/>
      <c r="L149" s="108"/>
      <c r="M149" s="108"/>
      <c r="N149" s="7"/>
    </row>
    <row r="150" spans="2:14" x14ac:dyDescent="0.25">
      <c r="B150" s="89"/>
      <c r="C150" s="90"/>
      <c r="D150" s="62"/>
      <c r="E150" s="63"/>
      <c r="F150" s="62"/>
      <c r="G150" s="63"/>
      <c r="H150" s="78"/>
      <c r="I150" s="79"/>
      <c r="J150" s="80"/>
      <c r="K150" s="114"/>
      <c r="L150" s="115"/>
      <c r="M150" s="116"/>
    </row>
    <row r="151" spans="2:14" x14ac:dyDescent="0.25">
      <c r="B151" s="27" t="s">
        <v>98</v>
      </c>
      <c r="C151" s="27"/>
      <c r="D151" s="19">
        <v>58353015102</v>
      </c>
      <c r="E151" s="19"/>
      <c r="F151" s="19" t="s">
        <v>20</v>
      </c>
      <c r="G151" s="19"/>
      <c r="H151" s="28">
        <v>114.9</v>
      </c>
      <c r="I151" s="28"/>
      <c r="J151" s="28"/>
      <c r="K151" s="16" t="s">
        <v>24</v>
      </c>
      <c r="L151" s="16"/>
      <c r="M151" s="16"/>
    </row>
    <row r="152" spans="2:14" x14ac:dyDescent="0.25">
      <c r="B152" s="27"/>
      <c r="C152" s="27"/>
      <c r="D152" s="19"/>
      <c r="E152" s="19"/>
      <c r="F152" s="19"/>
      <c r="G152" s="19"/>
      <c r="H152" s="19"/>
      <c r="I152" s="19"/>
      <c r="J152" s="19"/>
      <c r="K152" s="16" t="s">
        <v>32</v>
      </c>
      <c r="L152" s="16"/>
      <c r="M152" s="16"/>
    </row>
    <row r="153" spans="2:14" x14ac:dyDescent="0.25">
      <c r="B153" s="27"/>
      <c r="C153" s="27"/>
      <c r="D153" s="19"/>
      <c r="E153" s="19"/>
      <c r="F153" s="19"/>
      <c r="G153" s="19"/>
      <c r="H153" s="19">
        <v>194.54</v>
      </c>
      <c r="I153" s="19"/>
      <c r="J153" s="19"/>
      <c r="K153" s="16" t="s">
        <v>24</v>
      </c>
      <c r="L153" s="16"/>
      <c r="M153" s="16"/>
    </row>
    <row r="154" spans="2:14" x14ac:dyDescent="0.25">
      <c r="B154" s="27" t="s">
        <v>98</v>
      </c>
      <c r="C154" s="27"/>
      <c r="D154" s="19">
        <v>58353015102</v>
      </c>
      <c r="E154" s="19"/>
      <c r="F154" s="19" t="s">
        <v>20</v>
      </c>
      <c r="G154" s="19"/>
      <c r="H154" s="28">
        <v>141.19999999999999</v>
      </c>
      <c r="I154" s="28"/>
      <c r="J154" s="28"/>
      <c r="K154" s="16" t="s">
        <v>24</v>
      </c>
      <c r="L154" s="16"/>
      <c r="M154" s="16"/>
    </row>
    <row r="155" spans="2:14" x14ac:dyDescent="0.25">
      <c r="B155" s="27"/>
      <c r="C155" s="27"/>
      <c r="D155" s="19"/>
      <c r="E155" s="19"/>
      <c r="F155" s="19"/>
      <c r="G155" s="19"/>
      <c r="H155" s="19"/>
      <c r="I155" s="19"/>
      <c r="J155" s="19"/>
      <c r="K155" s="16" t="s">
        <v>32</v>
      </c>
      <c r="L155" s="16"/>
      <c r="M155" s="16"/>
    </row>
    <row r="156" spans="2:14" x14ac:dyDescent="0.25">
      <c r="B156" s="27"/>
      <c r="C156" s="27"/>
      <c r="D156" s="19"/>
      <c r="E156" s="19"/>
      <c r="F156" s="19"/>
      <c r="G156" s="19"/>
      <c r="H156" s="19">
        <v>215.61</v>
      </c>
      <c r="I156" s="19"/>
      <c r="J156" s="19"/>
      <c r="K156" s="16" t="s">
        <v>24</v>
      </c>
      <c r="L156" s="16"/>
      <c r="M156" s="16"/>
    </row>
    <row r="157" spans="2:14" x14ac:dyDescent="0.25">
      <c r="B157" s="27" t="s">
        <v>98</v>
      </c>
      <c r="C157" s="27"/>
      <c r="D157" s="19">
        <v>58353015102</v>
      </c>
      <c r="E157" s="19"/>
      <c r="F157" s="19" t="s">
        <v>20</v>
      </c>
      <c r="G157" s="19"/>
      <c r="H157" s="28">
        <v>316.63</v>
      </c>
      <c r="I157" s="28"/>
      <c r="J157" s="28"/>
      <c r="K157" s="16" t="s">
        <v>24</v>
      </c>
      <c r="L157" s="16"/>
      <c r="M157" s="16"/>
    </row>
    <row r="158" spans="2:14" x14ac:dyDescent="0.25">
      <c r="B158" s="27"/>
      <c r="C158" s="27"/>
      <c r="D158" s="19"/>
      <c r="E158" s="19"/>
      <c r="F158" s="19"/>
      <c r="G158" s="19"/>
      <c r="H158" s="19"/>
      <c r="I158" s="19"/>
      <c r="J158" s="19"/>
      <c r="K158" s="16" t="s">
        <v>32</v>
      </c>
      <c r="L158" s="16"/>
      <c r="M158" s="16"/>
    </row>
    <row r="159" spans="2:14" x14ac:dyDescent="0.25">
      <c r="B159" s="27"/>
      <c r="C159" s="27"/>
      <c r="D159" s="19"/>
      <c r="E159" s="19"/>
      <c r="F159" s="19"/>
      <c r="G159" s="19"/>
      <c r="H159" s="19">
        <v>278.75</v>
      </c>
      <c r="I159" s="19"/>
      <c r="J159" s="19"/>
      <c r="K159" s="16" t="s">
        <v>24</v>
      </c>
      <c r="L159" s="16"/>
      <c r="M159" s="16"/>
    </row>
    <row r="160" spans="2:14" x14ac:dyDescent="0.25">
      <c r="B160" s="27" t="s">
        <v>98</v>
      </c>
      <c r="C160" s="27"/>
      <c r="D160" s="19">
        <v>58353015102</v>
      </c>
      <c r="E160" s="19"/>
      <c r="F160" s="19" t="s">
        <v>20</v>
      </c>
      <c r="G160" s="19"/>
      <c r="H160" s="28">
        <v>107.57</v>
      </c>
      <c r="I160" s="28"/>
      <c r="J160" s="28"/>
      <c r="K160" s="16" t="s">
        <v>24</v>
      </c>
      <c r="L160" s="16"/>
      <c r="M160" s="16"/>
    </row>
    <row r="161" spans="2:13" x14ac:dyDescent="0.25">
      <c r="B161" s="27"/>
      <c r="C161" s="27"/>
      <c r="D161" s="19"/>
      <c r="E161" s="19"/>
      <c r="F161" s="19"/>
      <c r="G161" s="19"/>
      <c r="H161" s="19"/>
      <c r="I161" s="19"/>
      <c r="J161" s="19"/>
      <c r="K161" s="16" t="s">
        <v>32</v>
      </c>
      <c r="L161" s="16"/>
      <c r="M161" s="16"/>
    </row>
    <row r="162" spans="2:13" x14ac:dyDescent="0.25">
      <c r="B162" s="27"/>
      <c r="C162" s="27"/>
      <c r="D162" s="19"/>
      <c r="E162" s="19"/>
      <c r="F162" s="19"/>
      <c r="G162" s="19"/>
      <c r="H162" s="19">
        <v>106.15</v>
      </c>
      <c r="I162" s="19"/>
      <c r="J162" s="19"/>
      <c r="K162" s="16" t="s">
        <v>24</v>
      </c>
      <c r="L162" s="16"/>
      <c r="M162" s="16"/>
    </row>
    <row r="163" spans="2:13" x14ac:dyDescent="0.25">
      <c r="B163" s="17" t="s">
        <v>120</v>
      </c>
      <c r="C163" s="18"/>
      <c r="D163" s="20"/>
      <c r="E163" s="21"/>
      <c r="F163" s="20"/>
      <c r="G163" s="21"/>
      <c r="H163" s="96">
        <f>H151+H153+H154+H156+H157+H159+H160+H162</f>
        <v>1475.3500000000001</v>
      </c>
      <c r="I163" s="97"/>
      <c r="J163" s="98"/>
      <c r="K163" s="20"/>
      <c r="L163" s="26"/>
      <c r="M163" s="21"/>
    </row>
    <row r="164" spans="2:13" x14ac:dyDescent="0.25">
      <c r="B164" s="127"/>
      <c r="C164" s="127"/>
      <c r="D164" s="53"/>
      <c r="E164" s="53"/>
      <c r="F164" s="53"/>
      <c r="G164" s="53"/>
      <c r="H164" s="128"/>
      <c r="I164" s="128"/>
      <c r="J164" s="128"/>
      <c r="K164" s="60"/>
      <c r="L164" s="68"/>
      <c r="M164" s="61"/>
    </row>
    <row r="165" spans="2:13" x14ac:dyDescent="0.25">
      <c r="B165" s="89"/>
      <c r="C165" s="90"/>
      <c r="D165" s="62"/>
      <c r="E165" s="63"/>
      <c r="F165" s="62"/>
      <c r="G165" s="63"/>
      <c r="H165" s="40"/>
      <c r="I165" s="41"/>
      <c r="J165" s="42"/>
      <c r="K165" s="52"/>
      <c r="L165" s="52"/>
      <c r="M165" s="52"/>
    </row>
    <row r="166" spans="2:13" x14ac:dyDescent="0.25">
      <c r="B166" s="117" t="s">
        <v>99</v>
      </c>
      <c r="C166" s="118"/>
      <c r="D166" s="103">
        <v>2177733810</v>
      </c>
      <c r="E166" s="104"/>
      <c r="F166" s="103" t="s">
        <v>27</v>
      </c>
      <c r="G166" s="104"/>
      <c r="H166" s="119">
        <v>212.5</v>
      </c>
      <c r="I166" s="120"/>
      <c r="J166" s="121"/>
      <c r="K166" s="117" t="s">
        <v>76</v>
      </c>
      <c r="L166" s="122"/>
      <c r="M166" s="118"/>
    </row>
    <row r="167" spans="2:13" x14ac:dyDescent="0.25">
      <c r="B167" s="117" t="s">
        <v>99</v>
      </c>
      <c r="C167" s="118"/>
      <c r="D167" s="103">
        <v>2177733810</v>
      </c>
      <c r="E167" s="104"/>
      <c r="F167" s="103" t="s">
        <v>27</v>
      </c>
      <c r="G167" s="104"/>
      <c r="H167" s="119">
        <v>150</v>
      </c>
      <c r="I167" s="120"/>
      <c r="J167" s="121"/>
      <c r="K167" s="117" t="s">
        <v>76</v>
      </c>
      <c r="L167" s="122"/>
      <c r="M167" s="118"/>
    </row>
    <row r="168" spans="2:13" x14ac:dyDescent="0.25">
      <c r="B168" s="109" t="s">
        <v>100</v>
      </c>
      <c r="C168" s="110"/>
      <c r="D168" s="103"/>
      <c r="E168" s="104"/>
      <c r="F168" s="103"/>
      <c r="G168" s="104"/>
      <c r="H168" s="123">
        <f>H166+H167</f>
        <v>362.5</v>
      </c>
      <c r="I168" s="124"/>
      <c r="J168" s="125"/>
      <c r="K168" s="103"/>
      <c r="L168" s="126"/>
      <c r="M168" s="104"/>
    </row>
    <row r="169" spans="2:13" x14ac:dyDescent="0.25">
      <c r="B169" s="89"/>
      <c r="C169" s="90"/>
      <c r="D169" s="62"/>
      <c r="E169" s="63"/>
      <c r="F169" s="62"/>
      <c r="G169" s="63"/>
      <c r="H169" s="40"/>
      <c r="I169" s="41"/>
      <c r="J169" s="42"/>
      <c r="K169" s="52"/>
      <c r="L169" s="52"/>
      <c r="M169" s="52"/>
    </row>
    <row r="170" spans="2:13" x14ac:dyDescent="0.25">
      <c r="B170" s="34" t="s">
        <v>103</v>
      </c>
      <c r="C170" s="36"/>
      <c r="D170" s="20">
        <v>50522457221</v>
      </c>
      <c r="E170" s="21"/>
      <c r="F170" s="20" t="s">
        <v>101</v>
      </c>
      <c r="G170" s="21"/>
      <c r="H170" s="69">
        <v>1336.19</v>
      </c>
      <c r="I170" s="26"/>
      <c r="J170" s="21"/>
      <c r="K170" s="16" t="s">
        <v>24</v>
      </c>
      <c r="L170" s="16"/>
      <c r="M170" s="16"/>
    </row>
    <row r="171" spans="2:13" x14ac:dyDescent="0.25">
      <c r="B171" s="17" t="s">
        <v>102</v>
      </c>
      <c r="C171" s="18"/>
      <c r="D171" s="20"/>
      <c r="E171" s="21"/>
      <c r="F171" s="20"/>
      <c r="G171" s="21"/>
      <c r="H171" s="96">
        <f>H170</f>
        <v>1336.19</v>
      </c>
      <c r="I171" s="58"/>
      <c r="J171" s="59"/>
      <c r="K171" s="27"/>
      <c r="L171" s="27"/>
      <c r="M171" s="27"/>
    </row>
    <row r="172" spans="2:13" x14ac:dyDescent="0.25">
      <c r="B172" s="34"/>
      <c r="C172" s="36"/>
      <c r="D172" s="20"/>
      <c r="E172" s="21"/>
      <c r="F172" s="20"/>
      <c r="G172" s="21"/>
      <c r="H172" s="20"/>
      <c r="I172" s="26"/>
      <c r="J172" s="21"/>
      <c r="K172" s="27"/>
      <c r="L172" s="27"/>
      <c r="M172" s="27"/>
    </row>
    <row r="173" spans="2:13" x14ac:dyDescent="0.25">
      <c r="B173" s="34" t="s">
        <v>57</v>
      </c>
      <c r="C173" s="36"/>
      <c r="D173" s="19">
        <v>77787029143</v>
      </c>
      <c r="E173" s="19"/>
      <c r="F173" s="19" t="s">
        <v>27</v>
      </c>
      <c r="G173" s="19"/>
      <c r="H173" s="28">
        <v>106.25</v>
      </c>
      <c r="I173" s="28"/>
      <c r="J173" s="28"/>
      <c r="K173" s="16" t="s">
        <v>58</v>
      </c>
      <c r="L173" s="16"/>
      <c r="M173" s="16"/>
    </row>
    <row r="174" spans="2:13" x14ac:dyDescent="0.25">
      <c r="B174" s="20"/>
      <c r="C174" s="21"/>
      <c r="D174" s="20"/>
      <c r="E174" s="21"/>
      <c r="F174" s="20"/>
      <c r="G174" s="21"/>
      <c r="H174" s="20"/>
      <c r="I174" s="26"/>
      <c r="J174" s="21"/>
      <c r="K174" s="16" t="s">
        <v>59</v>
      </c>
      <c r="L174" s="16"/>
      <c r="M174" s="16"/>
    </row>
    <row r="175" spans="2:13" x14ac:dyDescent="0.25">
      <c r="B175" s="51" t="s">
        <v>60</v>
      </c>
      <c r="C175" s="51"/>
      <c r="D175" s="19"/>
      <c r="E175" s="19"/>
      <c r="F175" s="19"/>
      <c r="G175" s="19"/>
      <c r="H175" s="56">
        <f>H173</f>
        <v>106.25</v>
      </c>
      <c r="I175" s="56"/>
      <c r="J175" s="56"/>
      <c r="K175" s="27"/>
      <c r="L175" s="27"/>
      <c r="M175" s="27"/>
    </row>
    <row r="176" spans="2:13" x14ac:dyDescent="0.25">
      <c r="B176" s="60"/>
      <c r="C176" s="61"/>
      <c r="D176" s="62"/>
      <c r="E176" s="63"/>
      <c r="F176" s="62"/>
      <c r="G176" s="63"/>
      <c r="H176" s="62"/>
      <c r="I176" s="64"/>
      <c r="J176" s="63"/>
      <c r="K176" s="49"/>
      <c r="L176" s="49"/>
      <c r="M176" s="49"/>
    </row>
    <row r="177" spans="2:13" x14ac:dyDescent="0.25">
      <c r="B177" s="34" t="s">
        <v>104</v>
      </c>
      <c r="C177" s="36"/>
      <c r="D177" s="20">
        <v>29092542455</v>
      </c>
      <c r="E177" s="21"/>
      <c r="F177" s="20" t="s">
        <v>105</v>
      </c>
      <c r="G177" s="21"/>
      <c r="H177" s="20">
        <v>51.63</v>
      </c>
      <c r="I177" s="26"/>
      <c r="J177" s="21"/>
      <c r="K177" s="16" t="s">
        <v>24</v>
      </c>
      <c r="L177" s="16"/>
      <c r="M177" s="16"/>
    </row>
    <row r="178" spans="2:13" x14ac:dyDescent="0.25">
      <c r="B178" s="17" t="s">
        <v>106</v>
      </c>
      <c r="C178" s="18"/>
      <c r="D178" s="20"/>
      <c r="E178" s="21"/>
      <c r="F178" s="20"/>
      <c r="G178" s="21"/>
      <c r="H178" s="37">
        <f>H177</f>
        <v>51.63</v>
      </c>
      <c r="I178" s="38"/>
      <c r="J178" s="39"/>
      <c r="K178" s="20"/>
      <c r="L178" s="26"/>
      <c r="M178" s="21"/>
    </row>
    <row r="179" spans="2:13" x14ac:dyDescent="0.25">
      <c r="B179" s="52"/>
      <c r="C179" s="52"/>
      <c r="D179" s="53"/>
      <c r="E179" s="53"/>
      <c r="F179" s="53"/>
      <c r="G179" s="53"/>
      <c r="H179" s="83"/>
      <c r="I179" s="83"/>
      <c r="J179" s="83"/>
      <c r="K179" s="52"/>
      <c r="L179" s="52"/>
      <c r="M179" s="52"/>
    </row>
    <row r="180" spans="2:13" x14ac:dyDescent="0.25">
      <c r="B180" s="27" t="s">
        <v>61</v>
      </c>
      <c r="C180" s="27"/>
      <c r="D180" s="19">
        <v>44138062462</v>
      </c>
      <c r="E180" s="19"/>
      <c r="F180" s="19" t="s">
        <v>16</v>
      </c>
      <c r="G180" s="19"/>
      <c r="H180" s="19">
        <v>821.27</v>
      </c>
      <c r="I180" s="19"/>
      <c r="J180" s="19"/>
      <c r="K180" s="16" t="s">
        <v>18</v>
      </c>
      <c r="L180" s="16"/>
      <c r="M180" s="16"/>
    </row>
    <row r="181" spans="2:13" x14ac:dyDescent="0.25">
      <c r="B181" s="51" t="s">
        <v>62</v>
      </c>
      <c r="C181" s="51"/>
      <c r="D181" s="19"/>
      <c r="E181" s="19"/>
      <c r="F181" s="19"/>
      <c r="G181" s="19"/>
      <c r="H181" s="44">
        <f>H180</f>
        <v>821.27</v>
      </c>
      <c r="I181" s="44"/>
      <c r="J181" s="44"/>
      <c r="K181" s="27"/>
      <c r="L181" s="27"/>
      <c r="M181" s="27"/>
    </row>
    <row r="182" spans="2:13" x14ac:dyDescent="0.25">
      <c r="B182" s="27"/>
      <c r="C182" s="27"/>
      <c r="D182" s="19"/>
      <c r="E182" s="19"/>
      <c r="F182" s="19"/>
      <c r="G182" s="19"/>
      <c r="H182" s="19"/>
      <c r="I182" s="19"/>
      <c r="J182" s="19"/>
      <c r="K182" s="27"/>
      <c r="L182" s="27"/>
      <c r="M182" s="27"/>
    </row>
    <row r="183" spans="2:13" x14ac:dyDescent="0.25">
      <c r="B183" s="27" t="s">
        <v>107</v>
      </c>
      <c r="C183" s="27"/>
      <c r="D183" s="19">
        <v>32032452630</v>
      </c>
      <c r="E183" s="19"/>
      <c r="F183" s="19" t="s">
        <v>14</v>
      </c>
      <c r="G183" s="19"/>
      <c r="H183" s="28">
        <v>275</v>
      </c>
      <c r="I183" s="28"/>
      <c r="J183" s="28"/>
      <c r="K183" s="27" t="s">
        <v>45</v>
      </c>
      <c r="L183" s="27"/>
      <c r="M183" s="27"/>
    </row>
    <row r="184" spans="2:13" x14ac:dyDescent="0.25">
      <c r="B184" s="51"/>
      <c r="C184" s="51"/>
      <c r="D184" s="44"/>
      <c r="E184" s="44"/>
      <c r="F184" s="44"/>
      <c r="G184" s="44"/>
      <c r="H184" s="82"/>
      <c r="I184" s="82"/>
      <c r="J184" s="82"/>
      <c r="K184" s="27" t="s">
        <v>31</v>
      </c>
      <c r="L184" s="27"/>
      <c r="M184" s="27"/>
    </row>
    <row r="185" spans="2:13" x14ac:dyDescent="0.25">
      <c r="B185" s="17" t="s">
        <v>108</v>
      </c>
      <c r="C185" s="18"/>
      <c r="D185" s="20"/>
      <c r="E185" s="21"/>
      <c r="F185" s="20"/>
      <c r="G185" s="21"/>
      <c r="H185" s="96">
        <f>H183</f>
        <v>275</v>
      </c>
      <c r="I185" s="97"/>
      <c r="J185" s="98"/>
      <c r="K185" s="34"/>
      <c r="L185" s="35"/>
      <c r="M185" s="36"/>
    </row>
    <row r="186" spans="2:13" x14ac:dyDescent="0.25">
      <c r="B186" s="34"/>
      <c r="C186" s="36"/>
      <c r="D186" s="20"/>
      <c r="E186" s="21"/>
      <c r="F186" s="20"/>
      <c r="G186" s="21"/>
      <c r="H186" s="37"/>
      <c r="I186" s="38"/>
      <c r="J186" s="39"/>
      <c r="K186" s="27"/>
      <c r="L186" s="27"/>
      <c r="M186" s="27"/>
    </row>
    <row r="187" spans="2:13" x14ac:dyDescent="0.25">
      <c r="B187" s="34" t="s">
        <v>109</v>
      </c>
      <c r="C187" s="36"/>
      <c r="D187" s="20">
        <v>95425044276</v>
      </c>
      <c r="E187" s="21"/>
      <c r="F187" s="20" t="s">
        <v>14</v>
      </c>
      <c r="G187" s="21"/>
      <c r="H187" s="20">
        <v>606.61</v>
      </c>
      <c r="I187" s="26"/>
      <c r="J187" s="21"/>
      <c r="K187" s="16" t="s">
        <v>18</v>
      </c>
      <c r="L187" s="16"/>
      <c r="M187" s="16"/>
    </row>
    <row r="188" spans="2:13" x14ac:dyDescent="0.25">
      <c r="B188" s="51" t="s">
        <v>15</v>
      </c>
      <c r="C188" s="51"/>
      <c r="D188" s="44"/>
      <c r="E188" s="44"/>
      <c r="F188" s="44"/>
      <c r="G188" s="44"/>
      <c r="H188" s="82">
        <f>H187</f>
        <v>606.61</v>
      </c>
      <c r="I188" s="44"/>
      <c r="J188" s="44"/>
      <c r="K188" s="16"/>
      <c r="L188" s="16"/>
      <c r="M188" s="16"/>
    </row>
    <row r="189" spans="2:13" x14ac:dyDescent="0.25">
      <c r="B189" s="27"/>
      <c r="C189" s="27"/>
      <c r="D189" s="19"/>
      <c r="E189" s="19"/>
      <c r="F189" s="19"/>
      <c r="G189" s="19"/>
      <c r="H189" s="28"/>
      <c r="I189" s="28"/>
      <c r="J189" s="28"/>
      <c r="K189" s="16"/>
      <c r="L189" s="16"/>
      <c r="M189" s="16"/>
    </row>
    <row r="190" spans="2:13" x14ac:dyDescent="0.25">
      <c r="B190" s="16" t="s">
        <v>47</v>
      </c>
      <c r="C190" s="16"/>
      <c r="D190" s="19">
        <v>76120956111</v>
      </c>
      <c r="E190" s="19"/>
      <c r="F190" s="19" t="s">
        <v>27</v>
      </c>
      <c r="G190" s="19"/>
      <c r="H190" s="19">
        <v>66.36</v>
      </c>
      <c r="I190" s="19"/>
      <c r="J190" s="19"/>
      <c r="K190" s="129" t="s">
        <v>110</v>
      </c>
      <c r="L190" s="35"/>
      <c r="M190" s="36"/>
    </row>
    <row r="191" spans="2:13" x14ac:dyDescent="0.25">
      <c r="B191" s="16"/>
      <c r="C191" s="16"/>
      <c r="D191" s="19"/>
      <c r="E191" s="19"/>
      <c r="F191" s="19"/>
      <c r="G191" s="19"/>
      <c r="H191" s="28"/>
      <c r="I191" s="28"/>
      <c r="J191" s="28"/>
      <c r="K191" s="129" t="s">
        <v>31</v>
      </c>
      <c r="L191" s="130"/>
      <c r="M191" s="131"/>
    </row>
    <row r="192" spans="2:13" x14ac:dyDescent="0.25">
      <c r="B192" s="55" t="s">
        <v>111</v>
      </c>
      <c r="C192" s="55"/>
      <c r="D192" s="19"/>
      <c r="E192" s="19"/>
      <c r="F192" s="19"/>
      <c r="G192" s="19"/>
      <c r="H192" s="56">
        <f>H190</f>
        <v>66.36</v>
      </c>
      <c r="I192" s="56"/>
      <c r="J192" s="56"/>
      <c r="K192" s="16"/>
      <c r="L192" s="16"/>
      <c r="M192" s="16"/>
    </row>
    <row r="193" spans="2:13" x14ac:dyDescent="0.25">
      <c r="B193" s="60"/>
      <c r="C193" s="61"/>
      <c r="D193" s="53"/>
      <c r="E193" s="53"/>
      <c r="F193" s="53"/>
      <c r="G193" s="53"/>
      <c r="H193" s="54"/>
      <c r="I193" s="54"/>
      <c r="J193" s="54"/>
      <c r="K193" s="52"/>
      <c r="L193" s="52"/>
      <c r="M193" s="52"/>
    </row>
    <row r="194" spans="2:13" x14ac:dyDescent="0.25">
      <c r="B194" s="34" t="s">
        <v>112</v>
      </c>
      <c r="C194" s="36"/>
      <c r="D194" s="20">
        <v>30220450970</v>
      </c>
      <c r="E194" s="21"/>
      <c r="F194" s="20" t="s">
        <v>27</v>
      </c>
      <c r="G194" s="21"/>
      <c r="H194" s="31">
        <v>400</v>
      </c>
      <c r="I194" s="32"/>
      <c r="J194" s="33"/>
      <c r="K194" s="129" t="s">
        <v>110</v>
      </c>
      <c r="L194" s="35"/>
      <c r="M194" s="36"/>
    </row>
    <row r="195" spans="2:13" x14ac:dyDescent="0.25">
      <c r="B195" s="34"/>
      <c r="C195" s="36"/>
      <c r="D195" s="19"/>
      <c r="E195" s="19"/>
      <c r="F195" s="19"/>
      <c r="G195" s="19"/>
      <c r="H195" s="28"/>
      <c r="I195" s="28"/>
      <c r="J195" s="28"/>
      <c r="K195" s="129" t="s">
        <v>31</v>
      </c>
      <c r="L195" s="130"/>
      <c r="M195" s="131"/>
    </row>
    <row r="196" spans="2:13" x14ac:dyDescent="0.25">
      <c r="B196" s="17" t="s">
        <v>113</v>
      </c>
      <c r="C196" s="18"/>
      <c r="D196" s="20"/>
      <c r="E196" s="21"/>
      <c r="F196" s="20"/>
      <c r="G196" s="21"/>
      <c r="H196" s="37">
        <f>H194</f>
        <v>400</v>
      </c>
      <c r="I196" s="38"/>
      <c r="J196" s="39"/>
      <c r="K196" s="34"/>
      <c r="L196" s="35"/>
      <c r="M196" s="36"/>
    </row>
    <row r="197" spans="2:13" x14ac:dyDescent="0.25">
      <c r="B197" s="60"/>
      <c r="C197" s="61"/>
      <c r="D197" s="53"/>
      <c r="E197" s="53"/>
      <c r="F197" s="53"/>
      <c r="G197" s="53"/>
      <c r="H197" s="54"/>
      <c r="I197" s="54"/>
      <c r="J197" s="54"/>
      <c r="K197" s="49"/>
      <c r="L197" s="49"/>
      <c r="M197" s="49"/>
    </row>
    <row r="198" spans="2:13" x14ac:dyDescent="0.25">
      <c r="B198" s="34" t="s">
        <v>114</v>
      </c>
      <c r="C198" s="36"/>
      <c r="D198" s="20">
        <v>34023139092</v>
      </c>
      <c r="E198" s="21"/>
      <c r="F198" s="20" t="s">
        <v>14</v>
      </c>
      <c r="G198" s="21"/>
      <c r="H198" s="31">
        <v>74.73</v>
      </c>
      <c r="I198" s="32"/>
      <c r="J198" s="33"/>
      <c r="K198" s="16" t="s">
        <v>29</v>
      </c>
      <c r="L198" s="16"/>
      <c r="M198" s="16"/>
    </row>
    <row r="199" spans="2:13" x14ac:dyDescent="0.25">
      <c r="B199" s="34"/>
      <c r="C199" s="36"/>
      <c r="D199" s="19"/>
      <c r="E199" s="19"/>
      <c r="F199" s="19"/>
      <c r="G199" s="19"/>
      <c r="H199" s="28"/>
      <c r="I199" s="28"/>
      <c r="J199" s="28"/>
      <c r="K199" s="16" t="s">
        <v>30</v>
      </c>
      <c r="L199" s="16"/>
      <c r="M199" s="16"/>
    </row>
    <row r="200" spans="2:13" x14ac:dyDescent="0.25">
      <c r="B200" s="17" t="s">
        <v>115</v>
      </c>
      <c r="C200" s="18"/>
      <c r="D200" s="57"/>
      <c r="E200" s="59"/>
      <c r="F200" s="57"/>
      <c r="G200" s="59"/>
      <c r="H200" s="37">
        <f>H198</f>
        <v>74.73</v>
      </c>
      <c r="I200" s="38"/>
      <c r="J200" s="39"/>
      <c r="K200" s="34"/>
      <c r="L200" s="35"/>
      <c r="M200" s="36"/>
    </row>
    <row r="201" spans="2:13" x14ac:dyDescent="0.25">
      <c r="B201" s="60"/>
      <c r="C201" s="61"/>
      <c r="D201" s="62"/>
      <c r="E201" s="63"/>
      <c r="F201" s="62"/>
      <c r="G201" s="63"/>
      <c r="H201" s="40"/>
      <c r="I201" s="41"/>
      <c r="J201" s="42"/>
      <c r="K201" s="52"/>
      <c r="L201" s="52"/>
      <c r="M201" s="52"/>
    </row>
    <row r="202" spans="2:13" x14ac:dyDescent="0.25">
      <c r="B202" s="34" t="s">
        <v>116</v>
      </c>
      <c r="C202" s="36"/>
      <c r="D202" s="20">
        <v>71642207963</v>
      </c>
      <c r="E202" s="21"/>
      <c r="F202" s="20" t="s">
        <v>20</v>
      </c>
      <c r="G202" s="21"/>
      <c r="H202" s="31">
        <v>63</v>
      </c>
      <c r="I202" s="32"/>
      <c r="J202" s="33"/>
      <c r="K202" s="16" t="s">
        <v>24</v>
      </c>
      <c r="L202" s="16"/>
      <c r="M202" s="16"/>
    </row>
    <row r="203" spans="2:13" x14ac:dyDescent="0.25">
      <c r="B203" s="17" t="s">
        <v>117</v>
      </c>
      <c r="C203" s="18"/>
      <c r="D203" s="20"/>
      <c r="E203" s="21"/>
      <c r="F203" s="20"/>
      <c r="G203" s="21"/>
      <c r="H203" s="37">
        <f>H202</f>
        <v>63</v>
      </c>
      <c r="I203" s="38"/>
      <c r="J203" s="39"/>
      <c r="K203" s="16"/>
      <c r="L203" s="16"/>
      <c r="M203" s="16"/>
    </row>
    <row r="204" spans="2:13" x14ac:dyDescent="0.25">
      <c r="B204" s="49"/>
      <c r="C204" s="49"/>
      <c r="D204" s="53"/>
      <c r="E204" s="53"/>
      <c r="F204" s="53"/>
      <c r="G204" s="53"/>
      <c r="H204" s="53"/>
      <c r="I204" s="53"/>
      <c r="J204" s="53"/>
      <c r="K204" s="49"/>
      <c r="L204" s="49"/>
      <c r="M204" s="49"/>
    </row>
    <row r="205" spans="2:13" x14ac:dyDescent="0.25">
      <c r="B205" s="17" t="s">
        <v>118</v>
      </c>
      <c r="C205" s="18"/>
      <c r="D205" s="19"/>
      <c r="E205" s="19"/>
      <c r="F205" s="19"/>
      <c r="G205" s="19"/>
      <c r="H205" s="82">
        <f>H22+H25+H29+H58+H61+H71+H79+H84+H96+H101+H108+H111+H118+H122+H126+H130+H133+H136+H139+H142+H146+H149+H163+H168+H171+H175+H178+H181+H185+H188+H192+H196+H200+H203</f>
        <v>25590.16</v>
      </c>
      <c r="I205" s="82"/>
      <c r="J205" s="82"/>
      <c r="K205" s="52"/>
      <c r="L205" s="52"/>
      <c r="M205" s="52"/>
    </row>
    <row r="206" spans="2:13" x14ac:dyDescent="0.25">
      <c r="B206" s="49"/>
      <c r="C206" s="49"/>
      <c r="D206" s="53"/>
      <c r="E206" s="53"/>
      <c r="F206" s="53"/>
      <c r="G206" s="53"/>
      <c r="H206" s="53"/>
      <c r="I206" s="53"/>
      <c r="J206" s="53"/>
      <c r="K206" s="49"/>
      <c r="L206" s="49"/>
      <c r="M206" s="49"/>
    </row>
    <row r="207" spans="2:13" x14ac:dyDescent="0.25">
      <c r="B207" s="49"/>
      <c r="C207" s="49"/>
      <c r="D207" s="53"/>
      <c r="E207" s="53"/>
      <c r="F207" s="53"/>
      <c r="G207" s="53"/>
      <c r="H207" s="54"/>
      <c r="I207" s="54"/>
      <c r="J207" s="54"/>
      <c r="K207" s="52"/>
      <c r="L207" s="52"/>
      <c r="M207" s="52"/>
    </row>
    <row r="208" spans="2:13" x14ac:dyDescent="0.25">
      <c r="B208" s="132"/>
      <c r="C208" s="132"/>
      <c r="D208" s="133"/>
      <c r="E208" s="133"/>
      <c r="F208" s="133"/>
      <c r="G208" s="133"/>
      <c r="H208" s="133"/>
      <c r="I208" s="133"/>
      <c r="J208" s="133"/>
      <c r="K208" s="132"/>
      <c r="L208" s="132"/>
      <c r="M208" s="132"/>
    </row>
    <row r="209" spans="2:13" x14ac:dyDescent="0.25">
      <c r="B209" s="132"/>
      <c r="C209" s="132"/>
      <c r="D209" s="133"/>
      <c r="E209" s="133"/>
      <c r="F209" s="133"/>
      <c r="G209" s="133"/>
      <c r="H209" s="134"/>
      <c r="I209" s="134"/>
      <c r="J209" s="134"/>
      <c r="K209" s="135"/>
      <c r="L209" s="135"/>
      <c r="M209" s="135"/>
    </row>
    <row r="210" spans="2:13" x14ac:dyDescent="0.25">
      <c r="B210" s="132"/>
      <c r="C210" s="132"/>
      <c r="D210" s="133"/>
      <c r="E210" s="133"/>
      <c r="F210" s="133"/>
      <c r="G210" s="133"/>
      <c r="H210" s="133"/>
      <c r="I210" s="133"/>
      <c r="J210" s="133"/>
      <c r="K210" s="132"/>
      <c r="L210" s="132"/>
      <c r="M210" s="132"/>
    </row>
    <row r="211" spans="2:13" x14ac:dyDescent="0.25">
      <c r="B211" s="132"/>
      <c r="C211" s="132"/>
      <c r="D211" s="133"/>
      <c r="E211" s="133"/>
      <c r="F211" s="133"/>
      <c r="G211" s="133"/>
      <c r="H211" s="134"/>
      <c r="I211" s="134"/>
      <c r="J211" s="134"/>
      <c r="K211" s="135"/>
      <c r="L211" s="135"/>
      <c r="M211" s="135"/>
    </row>
    <row r="212" spans="2:13" x14ac:dyDescent="0.25">
      <c r="B212" s="132"/>
      <c r="C212" s="132"/>
      <c r="D212" s="133"/>
      <c r="E212" s="133"/>
      <c r="F212" s="133"/>
      <c r="G212" s="133"/>
      <c r="H212" s="133"/>
      <c r="I212" s="133"/>
      <c r="J212" s="133"/>
      <c r="K212" s="132"/>
      <c r="L212" s="132"/>
      <c r="M212" s="132"/>
    </row>
    <row r="213" spans="2:13" x14ac:dyDescent="0.25">
      <c r="B213" s="137"/>
      <c r="C213" s="137"/>
      <c r="D213" s="133"/>
      <c r="E213" s="133"/>
      <c r="F213" s="133"/>
      <c r="G213" s="133"/>
      <c r="H213" s="138"/>
      <c r="I213" s="138"/>
      <c r="J213" s="138"/>
      <c r="K213" s="133"/>
      <c r="L213" s="133"/>
      <c r="M213" s="133"/>
    </row>
    <row r="214" spans="2:13" x14ac:dyDescent="0.25">
      <c r="B214" s="137"/>
      <c r="C214" s="137"/>
      <c r="D214" s="133"/>
      <c r="E214" s="133"/>
      <c r="F214" s="133"/>
      <c r="G214" s="133"/>
      <c r="H214" s="139"/>
      <c r="I214" s="140"/>
      <c r="J214" s="140"/>
      <c r="K214" s="132"/>
      <c r="L214" s="132"/>
      <c r="M214" s="132"/>
    </row>
    <row r="215" spans="2:13" x14ac:dyDescent="0.25">
      <c r="B215" s="132"/>
      <c r="C215" s="132"/>
      <c r="D215" s="133"/>
      <c r="E215" s="133"/>
      <c r="F215" s="133"/>
      <c r="G215" s="133"/>
      <c r="H215" s="136"/>
      <c r="I215" s="136"/>
      <c r="J215" s="136"/>
      <c r="K215" s="135"/>
      <c r="L215" s="135"/>
      <c r="M215" s="135"/>
    </row>
    <row r="216" spans="2:13" x14ac:dyDescent="0.25">
      <c r="B216" s="132"/>
      <c r="C216" s="132"/>
      <c r="D216" s="133"/>
      <c r="E216" s="133"/>
      <c r="F216" s="133"/>
      <c r="G216" s="133"/>
      <c r="H216" s="136"/>
      <c r="I216" s="136"/>
      <c r="J216" s="136"/>
      <c r="K216" s="135"/>
      <c r="L216" s="135"/>
      <c r="M216" s="135"/>
    </row>
    <row r="217" spans="2:13" x14ac:dyDescent="0.25">
      <c r="B217" s="137"/>
      <c r="C217" s="137"/>
      <c r="D217" s="133"/>
      <c r="E217" s="133"/>
      <c r="F217" s="133"/>
      <c r="G217" s="133"/>
      <c r="H217" s="138"/>
      <c r="I217" s="138"/>
      <c r="J217" s="138"/>
      <c r="K217" s="135"/>
      <c r="L217" s="135"/>
      <c r="M217" s="135"/>
    </row>
    <row r="218" spans="2:13" x14ac:dyDescent="0.25">
      <c r="B218" s="132"/>
      <c r="C218" s="132"/>
      <c r="D218" s="133"/>
      <c r="E218" s="133"/>
      <c r="F218" s="133"/>
      <c r="G218" s="133"/>
      <c r="H218" s="136"/>
      <c r="I218" s="136"/>
      <c r="J218" s="136"/>
      <c r="K218" s="135"/>
      <c r="L218" s="135"/>
      <c r="M218" s="135"/>
    </row>
    <row r="219" spans="2:13" x14ac:dyDescent="0.25">
      <c r="B219" s="132"/>
      <c r="C219" s="132"/>
      <c r="D219" s="133"/>
      <c r="E219" s="133"/>
      <c r="F219" s="133"/>
      <c r="G219" s="133"/>
      <c r="H219" s="134"/>
      <c r="I219" s="134"/>
      <c r="J219" s="134"/>
      <c r="K219" s="135"/>
      <c r="L219" s="135"/>
      <c r="M219" s="135"/>
    </row>
    <row r="220" spans="2:13" x14ac:dyDescent="0.25">
      <c r="B220" s="132"/>
      <c r="C220" s="132"/>
      <c r="D220" s="133"/>
      <c r="E220" s="133"/>
      <c r="F220" s="133"/>
      <c r="G220" s="133"/>
      <c r="H220" s="134"/>
      <c r="I220" s="134"/>
      <c r="J220" s="134"/>
      <c r="K220" s="135"/>
      <c r="L220" s="135"/>
      <c r="M220" s="135"/>
    </row>
    <row r="221" spans="2:13" x14ac:dyDescent="0.25">
      <c r="B221" s="137"/>
      <c r="C221" s="137"/>
      <c r="D221" s="133"/>
      <c r="E221" s="133"/>
      <c r="F221" s="133"/>
      <c r="G221" s="133"/>
      <c r="H221" s="138"/>
      <c r="I221" s="138"/>
      <c r="J221" s="138"/>
      <c r="K221" s="135"/>
      <c r="L221" s="135"/>
      <c r="M221" s="135"/>
    </row>
    <row r="222" spans="2:13" x14ac:dyDescent="0.25">
      <c r="B222" s="133"/>
      <c r="C222" s="133"/>
      <c r="D222" s="133"/>
      <c r="E222" s="133"/>
      <c r="F222" s="133"/>
      <c r="G222" s="133"/>
      <c r="H222" s="136"/>
      <c r="I222" s="133"/>
      <c r="J222" s="133"/>
      <c r="K222" s="132"/>
      <c r="L222" s="132"/>
      <c r="M222" s="132"/>
    </row>
    <row r="223" spans="2:13" x14ac:dyDescent="0.25">
      <c r="B223" s="132"/>
      <c r="C223" s="132"/>
      <c r="D223" s="133"/>
      <c r="E223" s="133"/>
      <c r="F223" s="133"/>
      <c r="G223" s="133"/>
      <c r="H223" s="136"/>
      <c r="I223" s="136"/>
      <c r="J223" s="136"/>
      <c r="K223" s="132"/>
      <c r="L223" s="132"/>
      <c r="M223" s="132"/>
    </row>
    <row r="224" spans="2:13" x14ac:dyDescent="0.25">
      <c r="B224" s="132"/>
      <c r="C224" s="132"/>
      <c r="D224" s="133"/>
      <c r="E224" s="133"/>
      <c r="F224" s="133"/>
      <c r="G224" s="133"/>
      <c r="H224" s="133"/>
      <c r="I224" s="133"/>
      <c r="J224" s="133"/>
      <c r="K224" s="132"/>
      <c r="L224" s="132"/>
      <c r="M224" s="132"/>
    </row>
    <row r="225" spans="2:13" x14ac:dyDescent="0.25">
      <c r="B225" s="137"/>
      <c r="C225" s="137"/>
      <c r="D225" s="133"/>
      <c r="E225" s="133"/>
      <c r="F225" s="133"/>
      <c r="G225" s="133"/>
      <c r="H225" s="138"/>
      <c r="I225" s="138"/>
      <c r="J225" s="138"/>
      <c r="K225" s="133"/>
      <c r="L225" s="133"/>
      <c r="M225" s="133"/>
    </row>
    <row r="226" spans="2:13" x14ac:dyDescent="0.25">
      <c r="B226" s="133"/>
      <c r="C226" s="133"/>
      <c r="D226" s="133"/>
      <c r="E226" s="133"/>
      <c r="F226" s="133"/>
      <c r="G226" s="133"/>
      <c r="H226" s="134"/>
      <c r="I226" s="134"/>
      <c r="J226" s="134"/>
      <c r="K226" s="135"/>
      <c r="L226" s="135"/>
      <c r="M226" s="135"/>
    </row>
    <row r="227" spans="2:13" x14ac:dyDescent="0.25">
      <c r="B227" s="135"/>
      <c r="C227" s="135"/>
      <c r="D227" s="133"/>
      <c r="E227" s="133"/>
      <c r="F227" s="133"/>
      <c r="G227" s="133"/>
      <c r="H227" s="136"/>
      <c r="I227" s="136"/>
      <c r="J227" s="136"/>
      <c r="K227" s="132"/>
      <c r="L227" s="132"/>
      <c r="M227" s="132"/>
    </row>
    <row r="228" spans="2:13" x14ac:dyDescent="0.25">
      <c r="B228" s="135"/>
      <c r="C228" s="135"/>
      <c r="D228" s="133"/>
      <c r="E228" s="133"/>
      <c r="F228" s="133"/>
      <c r="G228" s="133"/>
      <c r="H228" s="133"/>
      <c r="I228" s="133"/>
      <c r="J228" s="133"/>
      <c r="K228" s="132"/>
      <c r="L228" s="132"/>
      <c r="M228" s="132"/>
    </row>
    <row r="229" spans="2:13" x14ac:dyDescent="0.25">
      <c r="B229" s="135"/>
      <c r="C229" s="135"/>
      <c r="D229" s="133"/>
      <c r="E229" s="133"/>
      <c r="F229" s="133"/>
      <c r="G229" s="133"/>
      <c r="H229" s="136"/>
      <c r="I229" s="136"/>
      <c r="J229" s="136"/>
      <c r="K229" s="132"/>
      <c r="L229" s="132"/>
      <c r="M229" s="132"/>
    </row>
    <row r="230" spans="2:13" x14ac:dyDescent="0.25">
      <c r="B230" s="135"/>
      <c r="C230" s="135"/>
      <c r="D230" s="133"/>
      <c r="E230" s="133"/>
      <c r="F230" s="133"/>
      <c r="G230" s="133"/>
      <c r="H230" s="133"/>
      <c r="I230" s="133"/>
      <c r="J230" s="133"/>
      <c r="K230" s="132"/>
      <c r="L230" s="132"/>
      <c r="M230" s="132"/>
    </row>
    <row r="231" spans="2:13" x14ac:dyDescent="0.25">
      <c r="B231" s="135"/>
      <c r="C231" s="135"/>
      <c r="D231" s="133"/>
      <c r="E231" s="133"/>
      <c r="F231" s="133"/>
      <c r="G231" s="133"/>
      <c r="H231" s="136"/>
      <c r="I231" s="136"/>
      <c r="J231" s="136"/>
      <c r="K231" s="132"/>
      <c r="L231" s="132"/>
      <c r="M231" s="132"/>
    </row>
    <row r="232" spans="2:13" x14ac:dyDescent="0.25">
      <c r="B232" s="135"/>
      <c r="C232" s="135"/>
      <c r="D232" s="133"/>
      <c r="E232" s="133"/>
      <c r="F232" s="133"/>
      <c r="G232" s="133"/>
      <c r="H232" s="133"/>
      <c r="I232" s="133"/>
      <c r="J232" s="133"/>
      <c r="K232" s="132"/>
      <c r="L232" s="132"/>
      <c r="M232" s="132"/>
    </row>
    <row r="233" spans="2:13" x14ac:dyDescent="0.25">
      <c r="B233" s="137"/>
      <c r="C233" s="137"/>
      <c r="D233" s="133"/>
      <c r="E233" s="133"/>
      <c r="F233" s="133"/>
      <c r="G233" s="133"/>
      <c r="H233" s="139"/>
      <c r="I233" s="139"/>
      <c r="J233" s="139"/>
      <c r="K233" s="135"/>
      <c r="L233" s="135"/>
      <c r="M233" s="135"/>
    </row>
    <row r="234" spans="2:13" x14ac:dyDescent="0.25">
      <c r="B234" s="132"/>
      <c r="C234" s="132"/>
      <c r="D234" s="133"/>
      <c r="E234" s="133"/>
      <c r="F234" s="133"/>
      <c r="G234" s="133"/>
      <c r="H234" s="136"/>
      <c r="I234" s="136"/>
      <c r="J234" s="136"/>
      <c r="K234" s="135"/>
      <c r="L234" s="135"/>
      <c r="M234" s="135"/>
    </row>
    <row r="235" spans="2:13" x14ac:dyDescent="0.25">
      <c r="B235" s="135"/>
      <c r="C235" s="135"/>
      <c r="D235" s="133"/>
      <c r="E235" s="133"/>
      <c r="F235" s="133"/>
      <c r="G235" s="133"/>
      <c r="H235" s="141"/>
      <c r="I235" s="141"/>
      <c r="J235" s="141"/>
      <c r="K235" s="3"/>
      <c r="L235" s="3"/>
      <c r="M235" s="3"/>
    </row>
    <row r="236" spans="2:13" x14ac:dyDescent="0.25">
      <c r="B236" s="142"/>
      <c r="C236" s="142"/>
      <c r="D236" s="140"/>
      <c r="E236" s="140"/>
      <c r="F236" s="140"/>
      <c r="G236" s="140"/>
      <c r="H236" s="143"/>
      <c r="I236" s="143"/>
      <c r="J236" s="143"/>
      <c r="K236" s="135"/>
      <c r="L236" s="135"/>
      <c r="M236" s="135"/>
    </row>
    <row r="237" spans="2:13" x14ac:dyDescent="0.25">
      <c r="B237" s="132"/>
      <c r="C237" s="132"/>
      <c r="D237" s="133"/>
      <c r="E237" s="133"/>
      <c r="F237" s="133"/>
      <c r="G237" s="133"/>
      <c r="H237" s="134"/>
      <c r="I237" s="134"/>
      <c r="J237" s="134"/>
      <c r="K237" s="135"/>
      <c r="L237" s="135"/>
      <c r="M237" s="135"/>
    </row>
    <row r="238" spans="2:13" x14ac:dyDescent="0.25">
      <c r="B238" s="132"/>
      <c r="C238" s="132"/>
      <c r="D238" s="133"/>
      <c r="E238" s="133"/>
      <c r="F238" s="133"/>
      <c r="G238" s="133"/>
      <c r="H238" s="134"/>
      <c r="I238" s="134"/>
      <c r="J238" s="134"/>
      <c r="K238" s="135"/>
      <c r="L238" s="135"/>
      <c r="M238" s="135"/>
    </row>
    <row r="239" spans="2:13" x14ac:dyDescent="0.25">
      <c r="B239" s="133"/>
      <c r="C239" s="133"/>
      <c r="D239" s="133"/>
      <c r="E239" s="133"/>
      <c r="F239" s="133"/>
      <c r="G239" s="133"/>
      <c r="H239" s="133"/>
      <c r="I239" s="133"/>
      <c r="J239" s="133"/>
      <c r="K239" s="135"/>
      <c r="L239" s="135"/>
      <c r="M239" s="135"/>
    </row>
    <row r="240" spans="2:13" x14ac:dyDescent="0.25">
      <c r="B240" s="132"/>
      <c r="C240" s="132"/>
      <c r="D240" s="133"/>
      <c r="E240" s="133"/>
      <c r="F240" s="133"/>
      <c r="G240" s="133"/>
      <c r="H240" s="134"/>
      <c r="I240" s="134"/>
      <c r="J240" s="134"/>
      <c r="K240" s="135"/>
      <c r="L240" s="135"/>
      <c r="M240" s="135"/>
    </row>
    <row r="241" spans="2:13" x14ac:dyDescent="0.25">
      <c r="B241" s="133"/>
      <c r="C241" s="133"/>
      <c r="D241" s="133"/>
      <c r="E241" s="133"/>
      <c r="F241" s="133"/>
      <c r="G241" s="133"/>
      <c r="H241" s="133"/>
      <c r="I241" s="133"/>
      <c r="J241" s="133"/>
      <c r="K241" s="135"/>
      <c r="L241" s="135"/>
      <c r="M241" s="135"/>
    </row>
    <row r="242" spans="2:13" x14ac:dyDescent="0.25">
      <c r="B242" s="132"/>
      <c r="C242" s="132"/>
      <c r="D242" s="133"/>
      <c r="E242" s="133"/>
      <c r="F242" s="133"/>
      <c r="G242" s="133"/>
      <c r="H242" s="134"/>
      <c r="I242" s="134"/>
      <c r="J242" s="134"/>
      <c r="K242" s="135"/>
      <c r="L242" s="135"/>
      <c r="M242" s="135"/>
    </row>
    <row r="243" spans="2:13" x14ac:dyDescent="0.25">
      <c r="B243" s="133"/>
      <c r="C243" s="133"/>
      <c r="D243" s="133"/>
      <c r="E243" s="133"/>
      <c r="F243" s="133"/>
      <c r="G243" s="133"/>
      <c r="H243" s="133"/>
      <c r="I243" s="133"/>
      <c r="J243" s="133"/>
      <c r="K243" s="135"/>
      <c r="L243" s="135"/>
      <c r="M243" s="135"/>
    </row>
    <row r="244" spans="2:13" x14ac:dyDescent="0.25">
      <c r="B244" s="137"/>
      <c r="C244" s="137"/>
      <c r="D244" s="133"/>
      <c r="E244" s="133"/>
      <c r="F244" s="133"/>
      <c r="G244" s="133"/>
      <c r="H244" s="139"/>
      <c r="I244" s="139"/>
      <c r="J244" s="139"/>
      <c r="K244" s="132"/>
      <c r="L244" s="132"/>
      <c r="M244" s="132"/>
    </row>
    <row r="245" spans="2:13" x14ac:dyDescent="0.25">
      <c r="B245" s="133"/>
      <c r="C245" s="133"/>
      <c r="D245" s="133"/>
      <c r="E245" s="133"/>
      <c r="F245" s="133"/>
      <c r="G245" s="133"/>
      <c r="H245" s="136"/>
      <c r="I245" s="133"/>
      <c r="J245" s="133"/>
      <c r="K245" s="135"/>
      <c r="L245" s="135"/>
      <c r="M245" s="135"/>
    </row>
    <row r="246" spans="2:13" x14ac:dyDescent="0.25">
      <c r="B246" s="132"/>
      <c r="C246" s="132"/>
      <c r="D246" s="133"/>
      <c r="E246" s="133"/>
      <c r="F246" s="133"/>
      <c r="G246" s="133"/>
      <c r="H246" s="134"/>
      <c r="I246" s="134"/>
      <c r="J246" s="134"/>
      <c r="K246" s="135"/>
      <c r="L246" s="135"/>
      <c r="M246" s="135"/>
    </row>
    <row r="247" spans="2:13" x14ac:dyDescent="0.25">
      <c r="B247" s="137"/>
      <c r="C247" s="137"/>
      <c r="D247" s="133"/>
      <c r="E247" s="133"/>
      <c r="F247" s="133"/>
      <c r="G247" s="133"/>
      <c r="H247" s="138"/>
      <c r="I247" s="140"/>
      <c r="J247" s="140"/>
      <c r="K247" s="135"/>
      <c r="L247" s="135"/>
      <c r="M247" s="135"/>
    </row>
    <row r="248" spans="2:13" x14ac:dyDescent="0.25">
      <c r="B248" s="132"/>
      <c r="C248" s="132"/>
      <c r="D248" s="133"/>
      <c r="E248" s="133"/>
      <c r="F248" s="133"/>
      <c r="G248" s="133"/>
      <c r="H248" s="134"/>
      <c r="I248" s="134"/>
      <c r="J248" s="134"/>
      <c r="K248" s="135"/>
      <c r="L248" s="135"/>
      <c r="M248" s="135"/>
    </row>
    <row r="249" spans="2:13" x14ac:dyDescent="0.25">
      <c r="B249" s="132"/>
      <c r="C249" s="132"/>
      <c r="D249" s="133"/>
      <c r="E249" s="133"/>
      <c r="F249" s="133"/>
      <c r="G249" s="133"/>
      <c r="H249" s="136"/>
      <c r="I249" s="133"/>
      <c r="J249" s="133"/>
      <c r="K249" s="135"/>
      <c r="L249" s="135"/>
      <c r="M249" s="135"/>
    </row>
    <row r="250" spans="2:13" x14ac:dyDescent="0.25">
      <c r="B250" s="137"/>
      <c r="C250" s="137"/>
      <c r="D250" s="140"/>
      <c r="E250" s="140"/>
      <c r="F250" s="140"/>
      <c r="G250" s="140"/>
      <c r="H250" s="138"/>
      <c r="I250" s="138"/>
      <c r="J250" s="138"/>
      <c r="K250" s="135"/>
      <c r="L250" s="135"/>
      <c r="M250" s="135"/>
    </row>
    <row r="251" spans="2:13" x14ac:dyDescent="0.25">
      <c r="B251" s="133"/>
      <c r="C251" s="133"/>
      <c r="D251" s="133"/>
      <c r="E251" s="133"/>
      <c r="F251" s="133"/>
      <c r="G251" s="133"/>
      <c r="H251" s="136"/>
      <c r="I251" s="133"/>
      <c r="J251" s="133"/>
      <c r="K251" s="135"/>
      <c r="L251" s="135"/>
      <c r="M251" s="135"/>
    </row>
    <row r="252" spans="2:13" x14ac:dyDescent="0.25">
      <c r="B252" s="132"/>
      <c r="C252" s="132"/>
      <c r="D252" s="133"/>
      <c r="E252" s="133"/>
      <c r="F252" s="133"/>
      <c r="G252" s="133"/>
      <c r="H252" s="134"/>
      <c r="I252" s="134"/>
      <c r="J252" s="134"/>
      <c r="K252" s="132"/>
      <c r="L252" s="132"/>
      <c r="M252" s="132"/>
    </row>
    <row r="253" spans="2:13" x14ac:dyDescent="0.25">
      <c r="B253" s="140"/>
      <c r="C253" s="140"/>
      <c r="D253" s="133"/>
      <c r="E253" s="133"/>
      <c r="F253" s="133"/>
      <c r="G253" s="133"/>
      <c r="H253" s="139"/>
      <c r="I253" s="139"/>
      <c r="J253" s="139"/>
      <c r="K253" s="132"/>
      <c r="L253" s="132"/>
      <c r="M253" s="132"/>
    </row>
    <row r="254" spans="2:13" x14ac:dyDescent="0.25">
      <c r="B254" s="137"/>
      <c r="C254" s="137"/>
      <c r="D254" s="140"/>
      <c r="E254" s="140"/>
      <c r="F254" s="140"/>
      <c r="G254" s="140"/>
      <c r="H254" s="139"/>
      <c r="I254" s="139"/>
      <c r="J254" s="139"/>
      <c r="K254" s="132"/>
      <c r="L254" s="132"/>
      <c r="M254" s="132"/>
    </row>
    <row r="255" spans="2:13" x14ac:dyDescent="0.25">
      <c r="B255" s="133"/>
      <c r="C255" s="133"/>
      <c r="D255" s="133"/>
      <c r="E255" s="133"/>
      <c r="F255" s="133"/>
      <c r="G255" s="133"/>
      <c r="H255" s="134"/>
      <c r="I255" s="134"/>
      <c r="J255" s="134"/>
      <c r="K255" s="132"/>
      <c r="L255" s="132"/>
      <c r="M255" s="132"/>
    </row>
    <row r="256" spans="2:13" x14ac:dyDescent="0.25">
      <c r="B256" s="142"/>
      <c r="C256" s="142"/>
      <c r="D256" s="133"/>
      <c r="E256" s="133"/>
      <c r="F256" s="133"/>
      <c r="G256" s="133"/>
      <c r="H256" s="134"/>
      <c r="I256" s="134"/>
      <c r="J256" s="134"/>
      <c r="K256" s="135"/>
      <c r="L256" s="135"/>
      <c r="M256" s="135"/>
    </row>
    <row r="257" spans="2:13" x14ac:dyDescent="0.25">
      <c r="B257" s="135"/>
      <c r="C257" s="135"/>
      <c r="D257" s="133"/>
      <c r="E257" s="133"/>
      <c r="F257" s="133"/>
      <c r="G257" s="133"/>
      <c r="H257" s="136"/>
      <c r="I257" s="136"/>
      <c r="J257" s="136"/>
      <c r="K257" s="135"/>
      <c r="L257" s="135"/>
      <c r="M257" s="135"/>
    </row>
    <row r="258" spans="2:13" x14ac:dyDescent="0.25">
      <c r="B258" s="142"/>
      <c r="C258" s="142"/>
      <c r="D258" s="133"/>
      <c r="E258" s="133"/>
      <c r="F258" s="133"/>
      <c r="G258" s="133"/>
      <c r="H258" s="134"/>
      <c r="I258" s="134"/>
      <c r="J258" s="134"/>
      <c r="K258" s="135"/>
      <c r="L258" s="135"/>
      <c r="M258" s="135"/>
    </row>
    <row r="259" spans="2:13" x14ac:dyDescent="0.25">
      <c r="B259" s="135"/>
      <c r="C259" s="135"/>
      <c r="D259" s="133"/>
      <c r="E259" s="133"/>
      <c r="F259" s="133"/>
      <c r="G259" s="133"/>
      <c r="H259" s="136"/>
      <c r="I259" s="136"/>
      <c r="J259" s="136"/>
      <c r="K259" s="135"/>
      <c r="L259" s="135"/>
      <c r="M259" s="135"/>
    </row>
    <row r="260" spans="2:13" x14ac:dyDescent="0.25">
      <c r="B260" s="135"/>
      <c r="C260" s="135"/>
      <c r="D260" s="133"/>
      <c r="E260" s="133"/>
      <c r="F260" s="133"/>
      <c r="G260" s="133"/>
      <c r="H260" s="136"/>
      <c r="I260" s="133"/>
      <c r="J260" s="133"/>
      <c r="K260" s="135"/>
      <c r="L260" s="135"/>
      <c r="M260" s="135"/>
    </row>
    <row r="261" spans="2:13" x14ac:dyDescent="0.25">
      <c r="B261" s="142"/>
      <c r="C261" s="142"/>
      <c r="D261" s="133"/>
      <c r="E261" s="133"/>
      <c r="F261" s="133"/>
      <c r="G261" s="133"/>
      <c r="H261" s="134"/>
      <c r="I261" s="134"/>
      <c r="J261" s="134"/>
      <c r="K261" s="135"/>
      <c r="L261" s="135"/>
      <c r="M261" s="135"/>
    </row>
    <row r="262" spans="2:13" x14ac:dyDescent="0.25">
      <c r="B262" s="135"/>
      <c r="C262" s="135"/>
      <c r="D262" s="133"/>
      <c r="E262" s="133"/>
      <c r="F262" s="133"/>
      <c r="G262" s="133"/>
      <c r="H262" s="136"/>
      <c r="I262" s="136"/>
      <c r="J262" s="136"/>
      <c r="K262" s="135"/>
      <c r="L262" s="135"/>
      <c r="M262" s="135"/>
    </row>
    <row r="263" spans="2:13" x14ac:dyDescent="0.25">
      <c r="B263" s="135"/>
      <c r="C263" s="135"/>
      <c r="D263" s="133"/>
      <c r="E263" s="133"/>
      <c r="F263" s="133"/>
      <c r="G263" s="133"/>
      <c r="H263" s="136"/>
      <c r="I263" s="133"/>
      <c r="J263" s="133"/>
      <c r="K263" s="135"/>
      <c r="L263" s="135"/>
      <c r="M263" s="135"/>
    </row>
    <row r="264" spans="2:13" x14ac:dyDescent="0.25">
      <c r="B264" s="142"/>
      <c r="C264" s="142"/>
      <c r="D264" s="133"/>
      <c r="E264" s="133"/>
      <c r="F264" s="133"/>
      <c r="G264" s="133"/>
      <c r="H264" s="134"/>
      <c r="I264" s="134"/>
      <c r="J264" s="134"/>
      <c r="K264" s="135"/>
      <c r="L264" s="135"/>
      <c r="M264" s="135"/>
    </row>
    <row r="265" spans="2:13" x14ac:dyDescent="0.25">
      <c r="B265" s="135"/>
      <c r="C265" s="135"/>
      <c r="D265" s="133"/>
      <c r="E265" s="133"/>
      <c r="F265" s="133"/>
      <c r="G265" s="133"/>
      <c r="H265" s="136"/>
      <c r="I265" s="136"/>
      <c r="J265" s="136"/>
      <c r="K265" s="135"/>
      <c r="L265" s="135"/>
      <c r="M265" s="135"/>
    </row>
    <row r="266" spans="2:13" x14ac:dyDescent="0.25">
      <c r="B266" s="135"/>
      <c r="C266" s="135"/>
      <c r="D266" s="133"/>
      <c r="E266" s="133"/>
      <c r="F266" s="133"/>
      <c r="G266" s="133"/>
      <c r="H266" s="136"/>
      <c r="I266" s="136"/>
      <c r="J266" s="136"/>
      <c r="K266" s="135"/>
      <c r="L266" s="135"/>
      <c r="M266" s="135"/>
    </row>
    <row r="267" spans="2:13" x14ac:dyDescent="0.25">
      <c r="B267" s="142"/>
      <c r="C267" s="142"/>
      <c r="D267" s="133"/>
      <c r="E267" s="133"/>
      <c r="F267" s="133"/>
      <c r="G267" s="133"/>
      <c r="H267" s="134"/>
      <c r="I267" s="134"/>
      <c r="J267" s="134"/>
      <c r="K267" s="135"/>
      <c r="L267" s="135"/>
      <c r="M267" s="135"/>
    </row>
    <row r="268" spans="2:13" x14ac:dyDescent="0.25">
      <c r="B268" s="135"/>
      <c r="C268" s="135"/>
      <c r="D268" s="133"/>
      <c r="E268" s="133"/>
      <c r="F268" s="133"/>
      <c r="G268" s="133"/>
      <c r="H268" s="136"/>
      <c r="I268" s="136"/>
      <c r="J268" s="136"/>
      <c r="K268" s="135"/>
      <c r="L268" s="135"/>
      <c r="M268" s="135"/>
    </row>
    <row r="269" spans="2:13" x14ac:dyDescent="0.25">
      <c r="B269" s="135"/>
      <c r="C269" s="135"/>
      <c r="D269" s="133"/>
      <c r="E269" s="133"/>
      <c r="F269" s="133"/>
      <c r="G269" s="133"/>
      <c r="H269" s="136"/>
      <c r="I269" s="136"/>
      <c r="J269" s="136"/>
      <c r="K269" s="135"/>
      <c r="L269" s="135"/>
      <c r="M269" s="135"/>
    </row>
    <row r="270" spans="2:13" x14ac:dyDescent="0.25">
      <c r="B270" s="142"/>
      <c r="C270" s="142"/>
      <c r="D270" s="133"/>
      <c r="E270" s="133"/>
      <c r="F270" s="133"/>
      <c r="G270" s="133"/>
      <c r="H270" s="134"/>
      <c r="I270" s="134"/>
      <c r="J270" s="134"/>
      <c r="K270" s="135"/>
      <c r="L270" s="135"/>
      <c r="M270" s="135"/>
    </row>
    <row r="271" spans="2:13" x14ac:dyDescent="0.25">
      <c r="B271" s="135"/>
      <c r="C271" s="135"/>
      <c r="D271" s="133"/>
      <c r="E271" s="133"/>
      <c r="F271" s="133"/>
      <c r="G271" s="133"/>
      <c r="H271" s="136"/>
      <c r="I271" s="136"/>
      <c r="J271" s="136"/>
      <c r="K271" s="135"/>
      <c r="L271" s="135"/>
      <c r="M271" s="135"/>
    </row>
    <row r="272" spans="2:13" x14ac:dyDescent="0.25">
      <c r="B272" s="135"/>
      <c r="C272" s="135"/>
      <c r="D272" s="133"/>
      <c r="E272" s="133"/>
      <c r="F272" s="133"/>
      <c r="G272" s="133"/>
      <c r="H272" s="136"/>
      <c r="I272" s="136"/>
      <c r="J272" s="136"/>
      <c r="K272" s="135"/>
      <c r="L272" s="135"/>
      <c r="M272" s="135"/>
    </row>
    <row r="273" spans="2:13" x14ac:dyDescent="0.25">
      <c r="B273" s="142"/>
      <c r="C273" s="142"/>
      <c r="D273" s="133"/>
      <c r="E273" s="133"/>
      <c r="F273" s="133"/>
      <c r="G273" s="133"/>
      <c r="H273" s="134"/>
      <c r="I273" s="134"/>
      <c r="J273" s="134"/>
      <c r="K273" s="135"/>
      <c r="L273" s="135"/>
      <c r="M273" s="135"/>
    </row>
    <row r="274" spans="2:13" x14ac:dyDescent="0.25">
      <c r="B274" s="135"/>
      <c r="C274" s="135"/>
      <c r="D274" s="133"/>
      <c r="E274" s="133"/>
      <c r="F274" s="133"/>
      <c r="G274" s="133"/>
      <c r="H274" s="136"/>
      <c r="I274" s="136"/>
      <c r="J274" s="136"/>
      <c r="K274" s="135"/>
      <c r="L274" s="135"/>
      <c r="M274" s="135"/>
    </row>
    <row r="275" spans="2:13" x14ac:dyDescent="0.25">
      <c r="B275" s="142"/>
      <c r="C275" s="142"/>
      <c r="D275" s="133"/>
      <c r="E275" s="133"/>
      <c r="F275" s="133"/>
      <c r="G275" s="133"/>
      <c r="H275" s="134"/>
      <c r="I275" s="134"/>
      <c r="J275" s="134"/>
      <c r="K275" s="135"/>
      <c r="L275" s="135"/>
      <c r="M275" s="135"/>
    </row>
    <row r="276" spans="2:13" x14ac:dyDescent="0.25">
      <c r="B276" s="135"/>
      <c r="C276" s="135"/>
      <c r="D276" s="133"/>
      <c r="E276" s="133"/>
      <c r="F276" s="133"/>
      <c r="G276" s="133"/>
      <c r="H276" s="136"/>
      <c r="I276" s="136"/>
      <c r="J276" s="136"/>
      <c r="K276" s="135"/>
      <c r="L276" s="135"/>
      <c r="M276" s="135"/>
    </row>
    <row r="277" spans="2:13" x14ac:dyDescent="0.25">
      <c r="B277" s="135"/>
      <c r="C277" s="135"/>
      <c r="D277" s="133"/>
      <c r="E277" s="133"/>
      <c r="F277" s="133"/>
      <c r="G277" s="133"/>
      <c r="H277" s="136"/>
      <c r="I277" s="136"/>
      <c r="J277" s="5"/>
      <c r="K277" s="135"/>
      <c r="L277" s="135"/>
      <c r="M277" s="135"/>
    </row>
    <row r="278" spans="2:13" x14ac:dyDescent="0.25">
      <c r="B278" s="142"/>
      <c r="C278" s="142"/>
      <c r="D278" s="133"/>
      <c r="E278" s="133"/>
      <c r="F278" s="133"/>
      <c r="G278" s="133"/>
      <c r="H278" s="134"/>
      <c r="I278" s="134"/>
      <c r="J278" s="134"/>
      <c r="K278" s="135"/>
      <c r="L278" s="135"/>
      <c r="M278" s="135"/>
    </row>
    <row r="279" spans="2:13" x14ac:dyDescent="0.25">
      <c r="B279" s="135"/>
      <c r="C279" s="135"/>
      <c r="D279" s="133"/>
      <c r="E279" s="133"/>
      <c r="F279" s="133"/>
      <c r="G279" s="133"/>
      <c r="H279" s="136"/>
      <c r="I279" s="136"/>
      <c r="J279" s="136"/>
      <c r="K279" s="135"/>
      <c r="L279" s="135"/>
      <c r="M279" s="135"/>
    </row>
    <row r="280" spans="2:13" x14ac:dyDescent="0.25">
      <c r="B280" s="135"/>
      <c r="C280" s="135"/>
      <c r="D280" s="133"/>
      <c r="E280" s="133"/>
      <c r="F280" s="133"/>
      <c r="G280" s="133"/>
      <c r="H280" s="136"/>
      <c r="I280" s="136"/>
      <c r="J280" s="5"/>
      <c r="K280" s="135"/>
      <c r="L280" s="135"/>
      <c r="M280" s="135"/>
    </row>
    <row r="281" spans="2:13" x14ac:dyDescent="0.25">
      <c r="B281" s="133"/>
      <c r="C281" s="133"/>
      <c r="D281" s="133"/>
      <c r="E281" s="133"/>
      <c r="F281" s="133"/>
      <c r="G281" s="133"/>
      <c r="H281" s="136"/>
      <c r="I281" s="136"/>
      <c r="J281" s="4"/>
      <c r="K281" s="133"/>
      <c r="L281" s="133"/>
      <c r="M281" s="133"/>
    </row>
    <row r="282" spans="2:13" x14ac:dyDescent="0.25">
      <c r="B282" s="137"/>
      <c r="C282" s="137"/>
      <c r="D282" s="133"/>
      <c r="E282" s="133"/>
      <c r="F282" s="133"/>
      <c r="G282" s="133"/>
      <c r="H282" s="138"/>
      <c r="I282" s="138"/>
      <c r="J282" s="138"/>
      <c r="K282" s="132"/>
      <c r="L282" s="132"/>
      <c r="M282" s="132"/>
    </row>
    <row r="283" spans="2:13" x14ac:dyDescent="0.25">
      <c r="B283" s="137"/>
      <c r="C283" s="137"/>
      <c r="D283" s="140"/>
      <c r="E283" s="140"/>
      <c r="F283" s="140"/>
      <c r="G283" s="140"/>
      <c r="H283" s="138"/>
      <c r="I283" s="138"/>
      <c r="J283" s="138"/>
      <c r="K283" s="135"/>
      <c r="L283" s="135"/>
      <c r="M283" s="135"/>
    </row>
    <row r="284" spans="2:13" x14ac:dyDescent="0.25">
      <c r="B284" s="132"/>
      <c r="C284" s="132"/>
      <c r="D284" s="133"/>
      <c r="E284" s="133"/>
      <c r="F284" s="133"/>
      <c r="G284" s="133"/>
      <c r="H284" s="136"/>
      <c r="I284" s="136"/>
      <c r="J284" s="136"/>
      <c r="K284" s="135"/>
      <c r="L284" s="135"/>
      <c r="M284" s="135"/>
    </row>
    <row r="285" spans="2:13" x14ac:dyDescent="0.25">
      <c r="B285" s="137"/>
      <c r="C285" s="137"/>
      <c r="D285" s="133"/>
      <c r="E285" s="133"/>
      <c r="F285" s="133"/>
      <c r="G285" s="133"/>
      <c r="H285" s="138"/>
      <c r="I285" s="140"/>
      <c r="J285" s="140"/>
      <c r="K285" s="135"/>
      <c r="L285" s="135"/>
      <c r="M285" s="135"/>
    </row>
    <row r="286" spans="2:13" x14ac:dyDescent="0.25">
      <c r="B286" s="140"/>
      <c r="C286" s="140"/>
      <c r="D286" s="133"/>
      <c r="E286" s="133"/>
      <c r="F286" s="133"/>
      <c r="G286" s="133"/>
      <c r="H286" s="133"/>
      <c r="I286" s="133"/>
      <c r="J286" s="133"/>
      <c r="K286" s="135"/>
      <c r="L286" s="135"/>
      <c r="M286" s="135"/>
    </row>
    <row r="287" spans="2:13" x14ac:dyDescent="0.25">
      <c r="B287" s="132"/>
      <c r="C287" s="132"/>
      <c r="D287" s="133"/>
      <c r="E287" s="133"/>
      <c r="F287" s="133"/>
      <c r="G287" s="133"/>
      <c r="H287" s="136"/>
      <c r="I287" s="136"/>
      <c r="J287" s="136"/>
      <c r="K287" s="135"/>
      <c r="L287" s="135"/>
      <c r="M287" s="135"/>
    </row>
    <row r="288" spans="2:13" x14ac:dyDescent="0.25">
      <c r="B288" s="132"/>
      <c r="C288" s="137"/>
      <c r="D288" s="133"/>
      <c r="E288" s="133"/>
      <c r="F288" s="133"/>
      <c r="G288" s="133"/>
      <c r="H288" s="133"/>
      <c r="I288" s="133"/>
      <c r="J288" s="133"/>
      <c r="K288" s="135"/>
      <c r="L288" s="135"/>
      <c r="M288" s="135"/>
    </row>
    <row r="289" spans="2:13" x14ac:dyDescent="0.25">
      <c r="B289" s="137"/>
      <c r="C289" s="137"/>
      <c r="D289" s="133"/>
      <c r="E289" s="133"/>
      <c r="F289" s="133"/>
      <c r="G289" s="133"/>
      <c r="H289" s="138"/>
      <c r="I289" s="138"/>
      <c r="J289" s="138"/>
      <c r="K289" s="135"/>
      <c r="L289" s="135"/>
      <c r="M289" s="135"/>
    </row>
    <row r="290" spans="2:13" x14ac:dyDescent="0.25">
      <c r="B290" s="140"/>
      <c r="C290" s="140"/>
      <c r="D290" s="133"/>
      <c r="E290" s="133"/>
      <c r="F290" s="133"/>
      <c r="G290" s="133"/>
      <c r="H290" s="136"/>
      <c r="I290" s="136"/>
      <c r="J290" s="136"/>
      <c r="K290" s="135"/>
      <c r="L290" s="135"/>
      <c r="M290" s="135"/>
    </row>
    <row r="291" spans="2:13" x14ac:dyDescent="0.25">
      <c r="B291" s="135"/>
      <c r="C291" s="135"/>
      <c r="D291" s="133"/>
      <c r="E291" s="133"/>
      <c r="F291" s="133"/>
      <c r="G291" s="133"/>
      <c r="H291" s="134"/>
      <c r="I291" s="134"/>
      <c r="J291" s="134"/>
      <c r="K291" s="6"/>
      <c r="L291" s="6"/>
      <c r="M291" s="6"/>
    </row>
    <row r="292" spans="2:13" x14ac:dyDescent="0.25">
      <c r="B292" s="135"/>
      <c r="C292" s="135"/>
      <c r="D292" s="133"/>
      <c r="E292" s="133"/>
      <c r="F292" s="133"/>
      <c r="G292" s="133"/>
      <c r="H292" s="134"/>
      <c r="I292" s="134"/>
      <c r="J292" s="134"/>
      <c r="K292" s="6"/>
      <c r="L292" s="6"/>
      <c r="M292" s="6"/>
    </row>
    <row r="293" spans="2:13" x14ac:dyDescent="0.25">
      <c r="B293" s="142"/>
      <c r="C293" s="142"/>
      <c r="D293" s="133"/>
      <c r="E293" s="133"/>
      <c r="F293" s="133"/>
      <c r="G293" s="133"/>
      <c r="H293" s="139"/>
      <c r="I293" s="139"/>
      <c r="J293" s="139"/>
      <c r="K293" s="133"/>
      <c r="L293" s="133"/>
      <c r="M293" s="133"/>
    </row>
    <row r="294" spans="2:13" x14ac:dyDescent="0.25">
      <c r="B294" s="132"/>
      <c r="C294" s="132"/>
      <c r="D294" s="133"/>
      <c r="E294" s="133"/>
      <c r="F294" s="133"/>
      <c r="G294" s="133"/>
      <c r="H294" s="133"/>
      <c r="I294" s="133"/>
      <c r="J294" s="133"/>
      <c r="K294" s="135"/>
      <c r="L294" s="135"/>
      <c r="M294" s="135"/>
    </row>
    <row r="295" spans="2:13" x14ac:dyDescent="0.25">
      <c r="B295" s="137"/>
      <c r="C295" s="137"/>
      <c r="D295" s="133"/>
      <c r="E295" s="133"/>
      <c r="F295" s="133"/>
      <c r="G295" s="133"/>
      <c r="H295" s="133"/>
      <c r="I295" s="133"/>
      <c r="J295" s="133"/>
      <c r="K295" s="135"/>
      <c r="L295" s="135"/>
      <c r="M295" s="135"/>
    </row>
    <row r="296" spans="2:13" x14ac:dyDescent="0.25">
      <c r="B296" s="137"/>
      <c r="C296" s="137"/>
      <c r="D296" s="133"/>
      <c r="E296" s="133"/>
      <c r="F296" s="133"/>
      <c r="G296" s="133"/>
      <c r="H296" s="140"/>
      <c r="I296" s="140"/>
      <c r="J296" s="140"/>
      <c r="K296" s="135"/>
      <c r="L296" s="135"/>
      <c r="M296" s="135"/>
    </row>
    <row r="297" spans="2:13" x14ac:dyDescent="0.25">
      <c r="B297" s="140"/>
      <c r="C297" s="140"/>
      <c r="D297" s="133"/>
      <c r="E297" s="133"/>
      <c r="F297" s="133"/>
      <c r="G297" s="133"/>
      <c r="H297" s="133"/>
      <c r="I297" s="133"/>
      <c r="J297" s="133"/>
      <c r="K297" s="135"/>
      <c r="L297" s="135"/>
      <c r="M297" s="135"/>
    </row>
    <row r="298" spans="2:13" x14ac:dyDescent="0.25">
      <c r="B298" s="132"/>
      <c r="C298" s="132"/>
      <c r="D298" s="133"/>
      <c r="E298" s="133"/>
      <c r="F298" s="133"/>
      <c r="G298" s="133"/>
      <c r="H298" s="134"/>
      <c r="I298" s="134"/>
      <c r="J298" s="134"/>
      <c r="K298" s="132"/>
      <c r="L298" s="132"/>
      <c r="M298" s="132"/>
    </row>
    <row r="299" spans="2:13" x14ac:dyDescent="0.25">
      <c r="B299" s="133"/>
      <c r="C299" s="133"/>
      <c r="D299" s="133"/>
      <c r="E299" s="133"/>
      <c r="F299" s="133"/>
      <c r="G299" s="133"/>
      <c r="H299" s="133"/>
      <c r="I299" s="133"/>
      <c r="J299" s="133"/>
      <c r="K299" s="132"/>
      <c r="L299" s="132"/>
      <c r="M299" s="132"/>
    </row>
    <row r="300" spans="2:13" x14ac:dyDescent="0.25">
      <c r="B300" s="137"/>
      <c r="C300" s="137"/>
      <c r="D300" s="133"/>
      <c r="E300" s="133"/>
      <c r="F300" s="133"/>
      <c r="G300" s="133"/>
      <c r="H300" s="139"/>
      <c r="I300" s="139"/>
      <c r="J300" s="139"/>
      <c r="K300" s="132"/>
      <c r="L300" s="132"/>
      <c r="M300" s="132"/>
    </row>
    <row r="301" spans="2:13" x14ac:dyDescent="0.25">
      <c r="B301" s="133"/>
      <c r="C301" s="133"/>
      <c r="D301" s="133"/>
      <c r="E301" s="133"/>
      <c r="F301" s="133"/>
      <c r="G301" s="133"/>
      <c r="H301" s="133"/>
      <c r="I301" s="133"/>
      <c r="J301" s="133"/>
      <c r="K301" s="132"/>
      <c r="L301" s="132"/>
      <c r="M301" s="132"/>
    </row>
    <row r="302" spans="2:13" x14ac:dyDescent="0.25">
      <c r="B302" s="132"/>
      <c r="C302" s="132"/>
      <c r="D302" s="133"/>
      <c r="E302" s="133"/>
      <c r="F302" s="133"/>
      <c r="G302" s="133"/>
      <c r="H302" s="136"/>
      <c r="I302" s="133"/>
      <c r="J302" s="133"/>
      <c r="K302" s="132"/>
      <c r="L302" s="132"/>
      <c r="M302" s="132"/>
    </row>
    <row r="303" spans="2:13" x14ac:dyDescent="0.25">
      <c r="B303" s="132"/>
      <c r="C303" s="132"/>
      <c r="D303" s="133"/>
      <c r="E303" s="133"/>
      <c r="F303" s="133"/>
      <c r="G303" s="133"/>
      <c r="H303" s="136"/>
      <c r="I303" s="133"/>
      <c r="J303" s="133"/>
      <c r="K303" s="132"/>
      <c r="L303" s="132"/>
      <c r="M303" s="132"/>
    </row>
    <row r="304" spans="2:13" x14ac:dyDescent="0.25">
      <c r="B304" s="137"/>
      <c r="C304" s="137"/>
      <c r="D304" s="140"/>
      <c r="E304" s="140"/>
      <c r="F304" s="140"/>
      <c r="G304" s="140"/>
      <c r="H304" s="138"/>
      <c r="I304" s="140"/>
      <c r="J304" s="140"/>
      <c r="K304" s="133"/>
      <c r="L304" s="133"/>
      <c r="M304" s="133"/>
    </row>
    <row r="305" spans="2:13" x14ac:dyDescent="0.25">
      <c r="B305" s="144"/>
      <c r="C305" s="144"/>
      <c r="D305" s="144"/>
      <c r="E305" s="144"/>
      <c r="F305" s="144"/>
      <c r="G305" s="144"/>
      <c r="H305" s="145"/>
      <c r="I305" s="145"/>
      <c r="J305" s="145"/>
      <c r="K305" s="144"/>
      <c r="L305" s="144"/>
      <c r="M305" s="144"/>
    </row>
    <row r="306" spans="2:13" x14ac:dyDescent="0.25">
      <c r="B306" s="132"/>
      <c r="C306" s="132"/>
      <c r="D306" s="133"/>
      <c r="E306" s="133"/>
      <c r="F306" s="133"/>
      <c r="G306" s="133"/>
      <c r="H306" s="136"/>
      <c r="I306" s="136"/>
      <c r="J306" s="136"/>
      <c r="K306" s="132"/>
      <c r="L306" s="132"/>
      <c r="M306" s="132"/>
    </row>
    <row r="307" spans="2:13" x14ac:dyDescent="0.25">
      <c r="B307" s="137"/>
      <c r="C307" s="137"/>
      <c r="D307" s="140"/>
      <c r="E307" s="140"/>
      <c r="F307" s="140"/>
      <c r="G307" s="140"/>
      <c r="H307" s="138"/>
      <c r="I307" s="140"/>
      <c r="J307" s="140"/>
      <c r="K307" s="132"/>
      <c r="L307" s="132"/>
      <c r="M307" s="132"/>
    </row>
    <row r="308" spans="2:13" x14ac:dyDescent="0.25">
      <c r="B308" s="137"/>
      <c r="C308" s="137"/>
      <c r="D308" s="140"/>
      <c r="E308" s="140"/>
      <c r="F308" s="140"/>
      <c r="G308" s="140"/>
      <c r="H308" s="138"/>
      <c r="I308" s="138"/>
      <c r="J308" s="138"/>
      <c r="K308" s="135"/>
      <c r="L308" s="135"/>
      <c r="M308" s="135"/>
    </row>
    <row r="309" spans="2:13" x14ac:dyDescent="0.25">
      <c r="B309" s="146"/>
      <c r="C309" s="146"/>
      <c r="D309" s="144"/>
      <c r="E309" s="144"/>
      <c r="F309" s="144"/>
      <c r="G309" s="144"/>
      <c r="H309" s="145"/>
      <c r="I309" s="145"/>
      <c r="J309" s="145"/>
      <c r="K309" s="135"/>
      <c r="L309" s="135"/>
      <c r="M309" s="135"/>
    </row>
    <row r="310" spans="2:13" x14ac:dyDescent="0.25">
      <c r="B310" s="137"/>
      <c r="C310" s="137"/>
      <c r="D310" s="133"/>
      <c r="E310" s="133"/>
      <c r="F310" s="133"/>
      <c r="G310" s="133"/>
      <c r="H310" s="139"/>
      <c r="I310" s="139"/>
      <c r="J310" s="139"/>
      <c r="K310" s="132"/>
      <c r="L310" s="132"/>
      <c r="M310" s="132"/>
    </row>
    <row r="311" spans="2:13" x14ac:dyDescent="0.25">
      <c r="B311" s="132"/>
      <c r="C311" s="132"/>
      <c r="D311" s="133"/>
      <c r="E311" s="133"/>
      <c r="F311" s="133"/>
      <c r="G311" s="133"/>
      <c r="H311" s="133"/>
      <c r="I311" s="133"/>
      <c r="J311" s="133"/>
      <c r="K311" s="132"/>
      <c r="L311" s="132"/>
      <c r="M311" s="132"/>
    </row>
    <row r="312" spans="2:13" x14ac:dyDescent="0.25">
      <c r="B312" s="132"/>
      <c r="C312" s="132"/>
      <c r="D312" s="133"/>
      <c r="E312" s="133"/>
      <c r="F312" s="133"/>
      <c r="G312" s="133"/>
      <c r="H312" s="134"/>
      <c r="I312" s="134"/>
      <c r="J312" s="134"/>
      <c r="K312" s="132"/>
      <c r="L312" s="132"/>
      <c r="M312" s="132"/>
    </row>
    <row r="313" spans="2:13" x14ac:dyDescent="0.25">
      <c r="B313" s="137"/>
      <c r="C313" s="137"/>
      <c r="D313" s="140"/>
      <c r="E313" s="140"/>
      <c r="F313" s="140"/>
      <c r="G313" s="140"/>
      <c r="H313" s="138"/>
      <c r="I313" s="138"/>
      <c r="J313" s="138"/>
      <c r="K313" s="132"/>
      <c r="L313" s="132"/>
      <c r="M313" s="132"/>
    </row>
    <row r="314" spans="2:13" x14ac:dyDescent="0.25">
      <c r="B314" s="132"/>
      <c r="C314" s="132"/>
      <c r="D314" s="133"/>
      <c r="E314" s="133"/>
      <c r="F314" s="133"/>
      <c r="G314" s="133"/>
      <c r="H314" s="134"/>
      <c r="I314" s="134"/>
      <c r="J314" s="134"/>
      <c r="K314" s="132"/>
      <c r="L314" s="132"/>
      <c r="M314" s="132"/>
    </row>
    <row r="315" spans="2:13" x14ac:dyDescent="0.25">
      <c r="B315" s="132"/>
      <c r="C315" s="132"/>
      <c r="D315" s="133"/>
      <c r="E315" s="133"/>
      <c r="F315" s="133"/>
      <c r="G315" s="133"/>
      <c r="H315" s="133"/>
      <c r="I315" s="133"/>
      <c r="J315" s="133"/>
      <c r="K315" s="132"/>
      <c r="L315" s="132"/>
      <c r="M315" s="132"/>
    </row>
    <row r="316" spans="2:13" x14ac:dyDescent="0.25">
      <c r="B316" s="150"/>
      <c r="C316" s="150"/>
      <c r="D316" s="147"/>
      <c r="E316" s="147"/>
      <c r="F316" s="147"/>
      <c r="G316" s="147"/>
      <c r="H316" s="148"/>
      <c r="I316" s="148"/>
      <c r="J316" s="148"/>
      <c r="K316" s="151"/>
      <c r="L316" s="151"/>
      <c r="M316" s="151"/>
    </row>
    <row r="317" spans="2:13" x14ac:dyDescent="0.25">
      <c r="B317" s="150"/>
      <c r="C317" s="150"/>
      <c r="D317" s="147"/>
      <c r="E317" s="147"/>
      <c r="F317" s="147"/>
      <c r="G317" s="147"/>
      <c r="H317" s="148"/>
      <c r="I317" s="148"/>
      <c r="J317" s="148"/>
      <c r="K317" s="147"/>
      <c r="L317" s="147"/>
      <c r="M317" s="147"/>
    </row>
    <row r="318" spans="2:13" x14ac:dyDescent="0.25">
      <c r="B318" s="149"/>
      <c r="C318" s="150"/>
      <c r="D318" s="147"/>
      <c r="E318" s="147"/>
      <c r="F318" s="147"/>
      <c r="G318" s="147"/>
      <c r="H318" s="147"/>
      <c r="I318" s="147"/>
      <c r="J318" s="147"/>
      <c r="K318" s="151"/>
      <c r="L318" s="151"/>
      <c r="M318" s="151"/>
    </row>
    <row r="319" spans="2:13" x14ac:dyDescent="0.25">
      <c r="B319" s="149"/>
      <c r="C319" s="150"/>
      <c r="D319" s="147"/>
      <c r="E319" s="147"/>
      <c r="F319" s="147"/>
      <c r="G319" s="147"/>
      <c r="H319" s="147"/>
      <c r="I319" s="147"/>
      <c r="J319" s="147"/>
      <c r="K319" s="151"/>
      <c r="L319" s="151"/>
      <c r="M319" s="151"/>
    </row>
    <row r="320" spans="2:13" x14ac:dyDescent="0.25">
      <c r="B320" s="150"/>
      <c r="C320" s="150"/>
      <c r="D320" s="147"/>
      <c r="E320" s="147"/>
      <c r="F320" s="147"/>
      <c r="G320" s="147"/>
      <c r="H320" s="153"/>
      <c r="I320" s="50"/>
      <c r="J320" s="50"/>
      <c r="K320" s="151"/>
      <c r="L320" s="151"/>
      <c r="M320" s="151"/>
    </row>
    <row r="321" spans="2:13" x14ac:dyDescent="0.25">
      <c r="B321" s="50"/>
      <c r="C321" s="50"/>
      <c r="D321" s="147"/>
      <c r="E321" s="147"/>
      <c r="F321" s="147"/>
      <c r="G321" s="147"/>
      <c r="H321" s="153"/>
      <c r="I321" s="153"/>
      <c r="J321" s="153"/>
      <c r="K321" s="147"/>
      <c r="L321" s="147"/>
      <c r="M321" s="147"/>
    </row>
    <row r="322" spans="2:13" x14ac:dyDescent="0.25">
      <c r="B322" s="149"/>
      <c r="C322" s="149"/>
      <c r="D322" s="147"/>
      <c r="E322" s="147"/>
      <c r="F322" s="147"/>
      <c r="G322" s="147"/>
      <c r="H322" s="154"/>
      <c r="I322" s="154"/>
      <c r="J322" s="154"/>
      <c r="K322" s="147"/>
      <c r="L322" s="147"/>
      <c r="M322" s="147"/>
    </row>
    <row r="323" spans="2:13" x14ac:dyDescent="0.25">
      <c r="B323" s="150"/>
      <c r="C323" s="150"/>
      <c r="D323" s="147"/>
      <c r="E323" s="147"/>
      <c r="F323" s="147"/>
      <c r="G323" s="147"/>
      <c r="H323" s="152"/>
      <c r="I323" s="50"/>
      <c r="J323" s="50"/>
      <c r="K323" s="147"/>
      <c r="L323" s="147"/>
      <c r="M323" s="147"/>
    </row>
  </sheetData>
  <mergeCells count="1533">
    <mergeCell ref="B163:C163"/>
    <mergeCell ref="D163:E163"/>
    <mergeCell ref="F163:G163"/>
    <mergeCell ref="H163:J163"/>
    <mergeCell ref="K163:M163"/>
    <mergeCell ref="B323:C323"/>
    <mergeCell ref="D323:E323"/>
    <mergeCell ref="F323:G323"/>
    <mergeCell ref="H323:J323"/>
    <mergeCell ref="K323:M323"/>
    <mergeCell ref="B321:C321"/>
    <mergeCell ref="D321:E321"/>
    <mergeCell ref="F321:G321"/>
    <mergeCell ref="H321:J321"/>
    <mergeCell ref="K321:M321"/>
    <mergeCell ref="B322:C322"/>
    <mergeCell ref="D322:E322"/>
    <mergeCell ref="F322:G322"/>
    <mergeCell ref="H322:J322"/>
    <mergeCell ref="K322:M322"/>
    <mergeCell ref="B319:C319"/>
    <mergeCell ref="D319:E319"/>
    <mergeCell ref="F319:G319"/>
    <mergeCell ref="H319:J319"/>
    <mergeCell ref="K319:M319"/>
    <mergeCell ref="B320:C320"/>
    <mergeCell ref="D320:E320"/>
    <mergeCell ref="F320:G320"/>
    <mergeCell ref="H320:J320"/>
    <mergeCell ref="K320:M320"/>
    <mergeCell ref="B317:C317"/>
    <mergeCell ref="D317:E317"/>
    <mergeCell ref="F317:G317"/>
    <mergeCell ref="H317:J317"/>
    <mergeCell ref="K317:M317"/>
    <mergeCell ref="B318:C318"/>
    <mergeCell ref="D318:E318"/>
    <mergeCell ref="F318:G318"/>
    <mergeCell ref="H318:J318"/>
    <mergeCell ref="K318:M318"/>
    <mergeCell ref="B315:C315"/>
    <mergeCell ref="D315:E315"/>
    <mergeCell ref="F315:G315"/>
    <mergeCell ref="H315:J315"/>
    <mergeCell ref="K315:M315"/>
    <mergeCell ref="B316:C316"/>
    <mergeCell ref="D316:E316"/>
    <mergeCell ref="F316:G316"/>
    <mergeCell ref="H316:J316"/>
    <mergeCell ref="K316:M316"/>
    <mergeCell ref="B313:C313"/>
    <mergeCell ref="D313:E313"/>
    <mergeCell ref="F313:G313"/>
    <mergeCell ref="H313:J313"/>
    <mergeCell ref="K313:M313"/>
    <mergeCell ref="B314:C314"/>
    <mergeCell ref="D314:E314"/>
    <mergeCell ref="F314:G314"/>
    <mergeCell ref="H314:J314"/>
    <mergeCell ref="K314:M314"/>
    <mergeCell ref="B311:C311"/>
    <mergeCell ref="D311:E311"/>
    <mergeCell ref="F311:G311"/>
    <mergeCell ref="H311:J311"/>
    <mergeCell ref="K311:M311"/>
    <mergeCell ref="B312:C312"/>
    <mergeCell ref="D312:E312"/>
    <mergeCell ref="F312:G312"/>
    <mergeCell ref="H312:J312"/>
    <mergeCell ref="K312:M312"/>
    <mergeCell ref="B309:C309"/>
    <mergeCell ref="D309:E309"/>
    <mergeCell ref="F309:G309"/>
    <mergeCell ref="H309:J309"/>
    <mergeCell ref="K309:M309"/>
    <mergeCell ref="B310:C310"/>
    <mergeCell ref="D310:E310"/>
    <mergeCell ref="F310:G310"/>
    <mergeCell ref="H310:J310"/>
    <mergeCell ref="K310:M310"/>
    <mergeCell ref="B307:C307"/>
    <mergeCell ref="D307:E307"/>
    <mergeCell ref="F307:G307"/>
    <mergeCell ref="H307:J307"/>
    <mergeCell ref="K307:M307"/>
    <mergeCell ref="B308:C308"/>
    <mergeCell ref="D308:E308"/>
    <mergeCell ref="F308:G308"/>
    <mergeCell ref="H308:J308"/>
    <mergeCell ref="K308:M308"/>
    <mergeCell ref="B305:C305"/>
    <mergeCell ref="D305:E305"/>
    <mergeCell ref="F305:G305"/>
    <mergeCell ref="H305:J305"/>
    <mergeCell ref="K305:M305"/>
    <mergeCell ref="B306:C306"/>
    <mergeCell ref="D306:E306"/>
    <mergeCell ref="F306:G306"/>
    <mergeCell ref="H306:J306"/>
    <mergeCell ref="K306:M306"/>
    <mergeCell ref="B303:C303"/>
    <mergeCell ref="D303:E303"/>
    <mergeCell ref="F303:G303"/>
    <mergeCell ref="H303:J303"/>
    <mergeCell ref="K303:M303"/>
    <mergeCell ref="B304:C304"/>
    <mergeCell ref="D304:E304"/>
    <mergeCell ref="F304:G304"/>
    <mergeCell ref="H304:J304"/>
    <mergeCell ref="K304:M304"/>
    <mergeCell ref="B301:C301"/>
    <mergeCell ref="D301:E301"/>
    <mergeCell ref="F301:G301"/>
    <mergeCell ref="H301:J301"/>
    <mergeCell ref="K301:M301"/>
    <mergeCell ref="B302:C302"/>
    <mergeCell ref="D302:E302"/>
    <mergeCell ref="F302:G302"/>
    <mergeCell ref="H302:J302"/>
    <mergeCell ref="K302:M302"/>
    <mergeCell ref="B299:C299"/>
    <mergeCell ref="D299:E299"/>
    <mergeCell ref="F299:G299"/>
    <mergeCell ref="H299:J299"/>
    <mergeCell ref="K299:M299"/>
    <mergeCell ref="B300:C300"/>
    <mergeCell ref="D300:E300"/>
    <mergeCell ref="F300:G300"/>
    <mergeCell ref="H300:J300"/>
    <mergeCell ref="K300:M300"/>
    <mergeCell ref="B297:C297"/>
    <mergeCell ref="D297:E297"/>
    <mergeCell ref="F297:G297"/>
    <mergeCell ref="H297:J297"/>
    <mergeCell ref="K297:M297"/>
    <mergeCell ref="B298:C298"/>
    <mergeCell ref="D298:E298"/>
    <mergeCell ref="F298:G298"/>
    <mergeCell ref="H298:J298"/>
    <mergeCell ref="K298:M298"/>
    <mergeCell ref="B295:C295"/>
    <mergeCell ref="D295:E295"/>
    <mergeCell ref="F295:G295"/>
    <mergeCell ref="H295:J295"/>
    <mergeCell ref="K295:M295"/>
    <mergeCell ref="B296:C296"/>
    <mergeCell ref="D296:E296"/>
    <mergeCell ref="F296:G296"/>
    <mergeCell ref="H296:J296"/>
    <mergeCell ref="K296:M296"/>
    <mergeCell ref="K293:M293"/>
    <mergeCell ref="B294:C294"/>
    <mergeCell ref="D294:E294"/>
    <mergeCell ref="F294:G294"/>
    <mergeCell ref="H294:J294"/>
    <mergeCell ref="K294:M294"/>
    <mergeCell ref="B292:C292"/>
    <mergeCell ref="D292:E292"/>
    <mergeCell ref="F292:G292"/>
    <mergeCell ref="H292:J292"/>
    <mergeCell ref="B293:C293"/>
    <mergeCell ref="D293:E293"/>
    <mergeCell ref="F293:G293"/>
    <mergeCell ref="H293:J293"/>
    <mergeCell ref="B290:C290"/>
    <mergeCell ref="D290:E290"/>
    <mergeCell ref="F290:G290"/>
    <mergeCell ref="H290:J290"/>
    <mergeCell ref="K290:M290"/>
    <mergeCell ref="B291:C291"/>
    <mergeCell ref="D291:E291"/>
    <mergeCell ref="F291:G291"/>
    <mergeCell ref="H291:J291"/>
    <mergeCell ref="B288:C288"/>
    <mergeCell ref="D288:E288"/>
    <mergeCell ref="F288:G288"/>
    <mergeCell ref="H288:J288"/>
    <mergeCell ref="K288:M288"/>
    <mergeCell ref="B289:C289"/>
    <mergeCell ref="D289:E289"/>
    <mergeCell ref="F289:G289"/>
    <mergeCell ref="H289:J289"/>
    <mergeCell ref="K289:M289"/>
    <mergeCell ref="B286:C286"/>
    <mergeCell ref="D286:E286"/>
    <mergeCell ref="F286:G286"/>
    <mergeCell ref="H286:J286"/>
    <mergeCell ref="K286:M286"/>
    <mergeCell ref="B287:C287"/>
    <mergeCell ref="D287:E287"/>
    <mergeCell ref="F287:G287"/>
    <mergeCell ref="H287:J287"/>
    <mergeCell ref="K287:M287"/>
    <mergeCell ref="B284:C284"/>
    <mergeCell ref="D284:E284"/>
    <mergeCell ref="F284:G284"/>
    <mergeCell ref="H284:J284"/>
    <mergeCell ref="K284:M284"/>
    <mergeCell ref="B285:C285"/>
    <mergeCell ref="D285:E285"/>
    <mergeCell ref="F285:G285"/>
    <mergeCell ref="H285:J285"/>
    <mergeCell ref="K285:M285"/>
    <mergeCell ref="B282:C282"/>
    <mergeCell ref="D282:E282"/>
    <mergeCell ref="F282:G282"/>
    <mergeCell ref="H282:J282"/>
    <mergeCell ref="K282:M282"/>
    <mergeCell ref="B283:C283"/>
    <mergeCell ref="D283:E283"/>
    <mergeCell ref="F283:G283"/>
    <mergeCell ref="H283:J283"/>
    <mergeCell ref="K283:M283"/>
    <mergeCell ref="B280:C280"/>
    <mergeCell ref="D280:E280"/>
    <mergeCell ref="F280:G280"/>
    <mergeCell ref="H280:I280"/>
    <mergeCell ref="K280:M280"/>
    <mergeCell ref="B281:C281"/>
    <mergeCell ref="D281:E281"/>
    <mergeCell ref="F281:G281"/>
    <mergeCell ref="H281:I281"/>
    <mergeCell ref="K281:M281"/>
    <mergeCell ref="B278:C278"/>
    <mergeCell ref="D278:E278"/>
    <mergeCell ref="F278:G278"/>
    <mergeCell ref="H278:J278"/>
    <mergeCell ref="K278:M278"/>
    <mergeCell ref="B279:C279"/>
    <mergeCell ref="D279:E279"/>
    <mergeCell ref="F279:G279"/>
    <mergeCell ref="H279:J279"/>
    <mergeCell ref="K279:M279"/>
    <mergeCell ref="B276:C276"/>
    <mergeCell ref="D276:E276"/>
    <mergeCell ref="F276:G276"/>
    <mergeCell ref="H276:J276"/>
    <mergeCell ref="K276:M276"/>
    <mergeCell ref="B277:C277"/>
    <mergeCell ref="D277:E277"/>
    <mergeCell ref="F277:G277"/>
    <mergeCell ref="H277:I277"/>
    <mergeCell ref="K277:M277"/>
    <mergeCell ref="B274:C274"/>
    <mergeCell ref="D274:E274"/>
    <mergeCell ref="F274:G274"/>
    <mergeCell ref="H274:J274"/>
    <mergeCell ref="K274:M274"/>
    <mergeCell ref="B275:C275"/>
    <mergeCell ref="D275:E275"/>
    <mergeCell ref="F275:G275"/>
    <mergeCell ref="H275:J275"/>
    <mergeCell ref="K275:M275"/>
    <mergeCell ref="B272:C272"/>
    <mergeCell ref="D272:E272"/>
    <mergeCell ref="F272:G272"/>
    <mergeCell ref="H272:J272"/>
    <mergeCell ref="K272:M272"/>
    <mergeCell ref="B273:C273"/>
    <mergeCell ref="D273:E273"/>
    <mergeCell ref="F273:G273"/>
    <mergeCell ref="H273:J273"/>
    <mergeCell ref="K273:M273"/>
    <mergeCell ref="B270:C270"/>
    <mergeCell ref="D270:E270"/>
    <mergeCell ref="F270:G270"/>
    <mergeCell ref="H270:J270"/>
    <mergeCell ref="K270:M270"/>
    <mergeCell ref="B271:C271"/>
    <mergeCell ref="D271:E271"/>
    <mergeCell ref="F271:G271"/>
    <mergeCell ref="H271:J271"/>
    <mergeCell ref="K271:M271"/>
    <mergeCell ref="B268:C268"/>
    <mergeCell ref="D268:E268"/>
    <mergeCell ref="F268:G268"/>
    <mergeCell ref="H268:J268"/>
    <mergeCell ref="K268:M268"/>
    <mergeCell ref="B269:C269"/>
    <mergeCell ref="D269:E269"/>
    <mergeCell ref="F269:G269"/>
    <mergeCell ref="H269:J269"/>
    <mergeCell ref="K269:M269"/>
    <mergeCell ref="B266:C266"/>
    <mergeCell ref="D266:E266"/>
    <mergeCell ref="F266:G266"/>
    <mergeCell ref="H266:J266"/>
    <mergeCell ref="K266:M266"/>
    <mergeCell ref="B267:C267"/>
    <mergeCell ref="D267:E267"/>
    <mergeCell ref="F267:G267"/>
    <mergeCell ref="H267:J267"/>
    <mergeCell ref="K267:M267"/>
    <mergeCell ref="B264:C264"/>
    <mergeCell ref="D264:E264"/>
    <mergeCell ref="F264:G264"/>
    <mergeCell ref="H264:J264"/>
    <mergeCell ref="K264:M264"/>
    <mergeCell ref="B265:C265"/>
    <mergeCell ref="D265:E265"/>
    <mergeCell ref="F265:G265"/>
    <mergeCell ref="H265:J265"/>
    <mergeCell ref="K265:M265"/>
    <mergeCell ref="B262:C262"/>
    <mergeCell ref="D262:E262"/>
    <mergeCell ref="F262:G262"/>
    <mergeCell ref="H262:J262"/>
    <mergeCell ref="K262:M262"/>
    <mergeCell ref="B263:C263"/>
    <mergeCell ref="D263:E263"/>
    <mergeCell ref="F263:G263"/>
    <mergeCell ref="H263:J263"/>
    <mergeCell ref="K263:M263"/>
    <mergeCell ref="B260:C260"/>
    <mergeCell ref="D260:E260"/>
    <mergeCell ref="F260:G260"/>
    <mergeCell ref="H260:J260"/>
    <mergeCell ref="K260:M260"/>
    <mergeCell ref="B261:C261"/>
    <mergeCell ref="D261:E261"/>
    <mergeCell ref="F261:G261"/>
    <mergeCell ref="H261:J261"/>
    <mergeCell ref="K261:M261"/>
    <mergeCell ref="B258:C258"/>
    <mergeCell ref="D258:E258"/>
    <mergeCell ref="F258:G258"/>
    <mergeCell ref="H258:J258"/>
    <mergeCell ref="K258:M258"/>
    <mergeCell ref="B259:C259"/>
    <mergeCell ref="D259:E259"/>
    <mergeCell ref="F259:G259"/>
    <mergeCell ref="H259:J259"/>
    <mergeCell ref="K259:M259"/>
    <mergeCell ref="B256:C256"/>
    <mergeCell ref="D256:E256"/>
    <mergeCell ref="F256:G256"/>
    <mergeCell ref="H256:J256"/>
    <mergeCell ref="K256:M256"/>
    <mergeCell ref="B257:C257"/>
    <mergeCell ref="D257:E257"/>
    <mergeCell ref="F257:G257"/>
    <mergeCell ref="H257:J257"/>
    <mergeCell ref="K257:M257"/>
    <mergeCell ref="B254:C254"/>
    <mergeCell ref="D254:E254"/>
    <mergeCell ref="F254:G254"/>
    <mergeCell ref="H254:J254"/>
    <mergeCell ref="K254:M254"/>
    <mergeCell ref="B255:C255"/>
    <mergeCell ref="D255:E255"/>
    <mergeCell ref="F255:G255"/>
    <mergeCell ref="H255:J255"/>
    <mergeCell ref="K255:M255"/>
    <mergeCell ref="B252:C252"/>
    <mergeCell ref="D252:E252"/>
    <mergeCell ref="F252:G252"/>
    <mergeCell ref="H252:J252"/>
    <mergeCell ref="K252:M252"/>
    <mergeCell ref="B253:C253"/>
    <mergeCell ref="D253:E253"/>
    <mergeCell ref="F253:G253"/>
    <mergeCell ref="H253:J253"/>
    <mergeCell ref="K253:M253"/>
    <mergeCell ref="B250:C250"/>
    <mergeCell ref="D250:E250"/>
    <mergeCell ref="F250:G250"/>
    <mergeCell ref="H250:J250"/>
    <mergeCell ref="K250:M250"/>
    <mergeCell ref="B251:C251"/>
    <mergeCell ref="D251:E251"/>
    <mergeCell ref="F251:G251"/>
    <mergeCell ref="H251:J251"/>
    <mergeCell ref="K251:M251"/>
    <mergeCell ref="B248:C248"/>
    <mergeCell ref="D248:E248"/>
    <mergeCell ref="F248:G248"/>
    <mergeCell ref="H248:J248"/>
    <mergeCell ref="K248:M248"/>
    <mergeCell ref="B249:C249"/>
    <mergeCell ref="D249:E249"/>
    <mergeCell ref="F249:G249"/>
    <mergeCell ref="H249:J249"/>
    <mergeCell ref="K249:M249"/>
    <mergeCell ref="B246:C246"/>
    <mergeCell ref="D246:E246"/>
    <mergeCell ref="F246:G246"/>
    <mergeCell ref="H246:J246"/>
    <mergeCell ref="K246:M246"/>
    <mergeCell ref="B247:C247"/>
    <mergeCell ref="D247:E247"/>
    <mergeCell ref="F247:G247"/>
    <mergeCell ref="H247:J247"/>
    <mergeCell ref="K247:M247"/>
    <mergeCell ref="B244:C244"/>
    <mergeCell ref="D244:E244"/>
    <mergeCell ref="F244:G244"/>
    <mergeCell ref="H244:J244"/>
    <mergeCell ref="K244:M244"/>
    <mergeCell ref="B245:C245"/>
    <mergeCell ref="D245:E245"/>
    <mergeCell ref="F245:G245"/>
    <mergeCell ref="H245:J245"/>
    <mergeCell ref="K245:M245"/>
    <mergeCell ref="B242:C242"/>
    <mergeCell ref="D242:E242"/>
    <mergeCell ref="F242:G242"/>
    <mergeCell ref="H242:J242"/>
    <mergeCell ref="K242:M242"/>
    <mergeCell ref="B243:C243"/>
    <mergeCell ref="D243:E243"/>
    <mergeCell ref="F243:G243"/>
    <mergeCell ref="H243:J243"/>
    <mergeCell ref="K243:M243"/>
    <mergeCell ref="B240:C240"/>
    <mergeCell ref="D240:E240"/>
    <mergeCell ref="F240:G240"/>
    <mergeCell ref="H240:J240"/>
    <mergeCell ref="K240:M240"/>
    <mergeCell ref="B241:C241"/>
    <mergeCell ref="D241:E241"/>
    <mergeCell ref="F241:G241"/>
    <mergeCell ref="H241:J241"/>
    <mergeCell ref="K241:M241"/>
    <mergeCell ref="B238:C238"/>
    <mergeCell ref="D238:E238"/>
    <mergeCell ref="F238:G238"/>
    <mergeCell ref="H238:J238"/>
    <mergeCell ref="K238:M238"/>
    <mergeCell ref="B239:C239"/>
    <mergeCell ref="D239:E239"/>
    <mergeCell ref="F239:G239"/>
    <mergeCell ref="H239:J239"/>
    <mergeCell ref="K239:M239"/>
    <mergeCell ref="K236:M236"/>
    <mergeCell ref="B237:C237"/>
    <mergeCell ref="D237:E237"/>
    <mergeCell ref="F237:G237"/>
    <mergeCell ref="H237:J237"/>
    <mergeCell ref="K237:M237"/>
    <mergeCell ref="B235:C235"/>
    <mergeCell ref="D235:E235"/>
    <mergeCell ref="F235:G235"/>
    <mergeCell ref="H235:J235"/>
    <mergeCell ref="B236:C236"/>
    <mergeCell ref="D236:E236"/>
    <mergeCell ref="F236:G236"/>
    <mergeCell ref="H236:J236"/>
    <mergeCell ref="B233:C233"/>
    <mergeCell ref="D233:E233"/>
    <mergeCell ref="F233:G233"/>
    <mergeCell ref="H233:J233"/>
    <mergeCell ref="K233:M233"/>
    <mergeCell ref="B234:C234"/>
    <mergeCell ref="D234:E234"/>
    <mergeCell ref="F234:G234"/>
    <mergeCell ref="H234:J234"/>
    <mergeCell ref="K234:M234"/>
    <mergeCell ref="B231:C231"/>
    <mergeCell ref="D231:E231"/>
    <mergeCell ref="F231:G231"/>
    <mergeCell ref="H231:J231"/>
    <mergeCell ref="K231:M231"/>
    <mergeCell ref="B232:C232"/>
    <mergeCell ref="D232:E232"/>
    <mergeCell ref="F232:G232"/>
    <mergeCell ref="H232:J232"/>
    <mergeCell ref="K232:M232"/>
    <mergeCell ref="B229:C229"/>
    <mergeCell ref="D229:E229"/>
    <mergeCell ref="F229:G229"/>
    <mergeCell ref="H229:J229"/>
    <mergeCell ref="K229:M229"/>
    <mergeCell ref="B230:C230"/>
    <mergeCell ref="D230:E230"/>
    <mergeCell ref="F230:G230"/>
    <mergeCell ref="H230:J230"/>
    <mergeCell ref="K230:M230"/>
    <mergeCell ref="B227:C227"/>
    <mergeCell ref="D227:E227"/>
    <mergeCell ref="F227:G227"/>
    <mergeCell ref="H227:J227"/>
    <mergeCell ref="K227:M227"/>
    <mergeCell ref="B228:C228"/>
    <mergeCell ref="D228:E228"/>
    <mergeCell ref="F228:G228"/>
    <mergeCell ref="H228:J228"/>
    <mergeCell ref="K228:M228"/>
    <mergeCell ref="B225:C225"/>
    <mergeCell ref="D225:E225"/>
    <mergeCell ref="F225:G225"/>
    <mergeCell ref="H225:J225"/>
    <mergeCell ref="K225:M225"/>
    <mergeCell ref="B226:C226"/>
    <mergeCell ref="D226:E226"/>
    <mergeCell ref="F226:G226"/>
    <mergeCell ref="H226:J226"/>
    <mergeCell ref="K226:M226"/>
    <mergeCell ref="B223:C223"/>
    <mergeCell ref="D223:E223"/>
    <mergeCell ref="F223:G223"/>
    <mergeCell ref="H223:J223"/>
    <mergeCell ref="K223:M223"/>
    <mergeCell ref="B224:C224"/>
    <mergeCell ref="D224:E224"/>
    <mergeCell ref="F224:G224"/>
    <mergeCell ref="H224:J224"/>
    <mergeCell ref="K224:M224"/>
    <mergeCell ref="B221:C221"/>
    <mergeCell ref="D221:E221"/>
    <mergeCell ref="F221:G221"/>
    <mergeCell ref="H221:J221"/>
    <mergeCell ref="K221:M221"/>
    <mergeCell ref="B222:C222"/>
    <mergeCell ref="D222:E222"/>
    <mergeCell ref="F222:G222"/>
    <mergeCell ref="H222:J222"/>
    <mergeCell ref="K222:M222"/>
    <mergeCell ref="B219:C219"/>
    <mergeCell ref="D219:E219"/>
    <mergeCell ref="F219:G219"/>
    <mergeCell ref="H219:J219"/>
    <mergeCell ref="K219:M219"/>
    <mergeCell ref="B220:C220"/>
    <mergeCell ref="D220:E220"/>
    <mergeCell ref="F220:G220"/>
    <mergeCell ref="H220:J220"/>
    <mergeCell ref="K220:M220"/>
    <mergeCell ref="B217:C217"/>
    <mergeCell ref="D217:E217"/>
    <mergeCell ref="F217:G217"/>
    <mergeCell ref="H217:J217"/>
    <mergeCell ref="K217:M217"/>
    <mergeCell ref="B218:C218"/>
    <mergeCell ref="D218:E218"/>
    <mergeCell ref="F218:G218"/>
    <mergeCell ref="H218:J218"/>
    <mergeCell ref="K218:M218"/>
    <mergeCell ref="B215:C215"/>
    <mergeCell ref="D215:E215"/>
    <mergeCell ref="F215:G215"/>
    <mergeCell ref="H215:J215"/>
    <mergeCell ref="K215:M215"/>
    <mergeCell ref="B216:C216"/>
    <mergeCell ref="D216:E216"/>
    <mergeCell ref="F216:G216"/>
    <mergeCell ref="H216:J216"/>
    <mergeCell ref="K216:M216"/>
    <mergeCell ref="B213:C213"/>
    <mergeCell ref="D213:E213"/>
    <mergeCell ref="F213:G213"/>
    <mergeCell ref="H213:J213"/>
    <mergeCell ref="K213:M213"/>
    <mergeCell ref="B214:C214"/>
    <mergeCell ref="D214:E214"/>
    <mergeCell ref="F214:G214"/>
    <mergeCell ref="H214:J214"/>
    <mergeCell ref="K214:M214"/>
    <mergeCell ref="B211:C211"/>
    <mergeCell ref="D211:E211"/>
    <mergeCell ref="F211:G211"/>
    <mergeCell ref="H211:J211"/>
    <mergeCell ref="K211:M211"/>
    <mergeCell ref="B212:C212"/>
    <mergeCell ref="D212:E212"/>
    <mergeCell ref="F212:G212"/>
    <mergeCell ref="H212:J212"/>
    <mergeCell ref="K212:M212"/>
    <mergeCell ref="B209:C209"/>
    <mergeCell ref="D209:E209"/>
    <mergeCell ref="F209:G209"/>
    <mergeCell ref="H209:J209"/>
    <mergeCell ref="K209:M209"/>
    <mergeCell ref="B210:C210"/>
    <mergeCell ref="D210:E210"/>
    <mergeCell ref="F210:G210"/>
    <mergeCell ref="H210:J210"/>
    <mergeCell ref="K210:M210"/>
    <mergeCell ref="B207:C207"/>
    <mergeCell ref="D207:E207"/>
    <mergeCell ref="F207:G207"/>
    <mergeCell ref="H207:J207"/>
    <mergeCell ref="K207:M207"/>
    <mergeCell ref="B208:C208"/>
    <mergeCell ref="D208:E208"/>
    <mergeCell ref="F208:G208"/>
    <mergeCell ref="H208:J208"/>
    <mergeCell ref="K208:M208"/>
    <mergeCell ref="B205:C205"/>
    <mergeCell ref="D205:E205"/>
    <mergeCell ref="F205:G205"/>
    <mergeCell ref="H205:J205"/>
    <mergeCell ref="K205:M205"/>
    <mergeCell ref="B206:C206"/>
    <mergeCell ref="D206:E206"/>
    <mergeCell ref="F206:G206"/>
    <mergeCell ref="H206:J206"/>
    <mergeCell ref="K206:M206"/>
    <mergeCell ref="B203:C203"/>
    <mergeCell ref="D203:E203"/>
    <mergeCell ref="F203:G203"/>
    <mergeCell ref="H203:J203"/>
    <mergeCell ref="K203:M203"/>
    <mergeCell ref="B204:C204"/>
    <mergeCell ref="D204:E204"/>
    <mergeCell ref="F204:G204"/>
    <mergeCell ref="H204:J204"/>
    <mergeCell ref="K204:M204"/>
    <mergeCell ref="B201:C201"/>
    <mergeCell ref="D201:E201"/>
    <mergeCell ref="F201:G201"/>
    <mergeCell ref="H201:J201"/>
    <mergeCell ref="K201:M201"/>
    <mergeCell ref="B202:C202"/>
    <mergeCell ref="D202:E202"/>
    <mergeCell ref="F202:G202"/>
    <mergeCell ref="H202:J202"/>
    <mergeCell ref="K202:M202"/>
    <mergeCell ref="B199:C199"/>
    <mergeCell ref="D199:E199"/>
    <mergeCell ref="F199:G199"/>
    <mergeCell ref="H199:J199"/>
    <mergeCell ref="K199:M199"/>
    <mergeCell ref="B200:C200"/>
    <mergeCell ref="D200:E200"/>
    <mergeCell ref="F200:G200"/>
    <mergeCell ref="K200:M200"/>
    <mergeCell ref="B197:C197"/>
    <mergeCell ref="D197:E197"/>
    <mergeCell ref="F197:G197"/>
    <mergeCell ref="H197:J197"/>
    <mergeCell ref="K197:M197"/>
    <mergeCell ref="B198:C198"/>
    <mergeCell ref="D198:E198"/>
    <mergeCell ref="F198:G198"/>
    <mergeCell ref="K198:M198"/>
    <mergeCell ref="H198:J198"/>
    <mergeCell ref="H200:J200"/>
    <mergeCell ref="B195:C195"/>
    <mergeCell ref="D195:E195"/>
    <mergeCell ref="F195:G195"/>
    <mergeCell ref="H195:J195"/>
    <mergeCell ref="K195:M195"/>
    <mergeCell ref="B196:C196"/>
    <mergeCell ref="D196:E196"/>
    <mergeCell ref="F196:G196"/>
    <mergeCell ref="K196:M196"/>
    <mergeCell ref="B193:C193"/>
    <mergeCell ref="D193:E193"/>
    <mergeCell ref="F193:G193"/>
    <mergeCell ref="H193:J193"/>
    <mergeCell ref="K193:M193"/>
    <mergeCell ref="B194:C194"/>
    <mergeCell ref="D194:E194"/>
    <mergeCell ref="F194:G194"/>
    <mergeCell ref="K194:M194"/>
    <mergeCell ref="H194:J194"/>
    <mergeCell ref="H196:J196"/>
    <mergeCell ref="B191:C191"/>
    <mergeCell ref="D191:E191"/>
    <mergeCell ref="F191:G191"/>
    <mergeCell ref="H191:J191"/>
    <mergeCell ref="K191:M191"/>
    <mergeCell ref="B192:C192"/>
    <mergeCell ref="D192:E192"/>
    <mergeCell ref="F192:G192"/>
    <mergeCell ref="H192:J192"/>
    <mergeCell ref="K192:M192"/>
    <mergeCell ref="B189:C189"/>
    <mergeCell ref="D189:E189"/>
    <mergeCell ref="F189:G189"/>
    <mergeCell ref="H189:J189"/>
    <mergeCell ref="K189:M189"/>
    <mergeCell ref="B190:C190"/>
    <mergeCell ref="D190:E190"/>
    <mergeCell ref="F190:G190"/>
    <mergeCell ref="K190:M190"/>
    <mergeCell ref="H190:J190"/>
    <mergeCell ref="B187:C187"/>
    <mergeCell ref="D187:E187"/>
    <mergeCell ref="F187:G187"/>
    <mergeCell ref="H187:J187"/>
    <mergeCell ref="K187:M187"/>
    <mergeCell ref="B188:C188"/>
    <mergeCell ref="D188:E188"/>
    <mergeCell ref="F188:G188"/>
    <mergeCell ref="H188:J188"/>
    <mergeCell ref="K188:M188"/>
    <mergeCell ref="B185:C185"/>
    <mergeCell ref="D185:E185"/>
    <mergeCell ref="F185:G185"/>
    <mergeCell ref="H185:J185"/>
    <mergeCell ref="K185:M185"/>
    <mergeCell ref="B186:C186"/>
    <mergeCell ref="D186:E186"/>
    <mergeCell ref="F186:G186"/>
    <mergeCell ref="H186:J186"/>
    <mergeCell ref="K186:M186"/>
    <mergeCell ref="B183:C183"/>
    <mergeCell ref="D183:E183"/>
    <mergeCell ref="F183:G183"/>
    <mergeCell ref="H183:J183"/>
    <mergeCell ref="K183:M183"/>
    <mergeCell ref="B184:C184"/>
    <mergeCell ref="D184:E184"/>
    <mergeCell ref="F184:G184"/>
    <mergeCell ref="H184:J184"/>
    <mergeCell ref="K184:M184"/>
    <mergeCell ref="B181:C181"/>
    <mergeCell ref="D181:E181"/>
    <mergeCell ref="F181:G181"/>
    <mergeCell ref="H181:J181"/>
    <mergeCell ref="K181:M181"/>
    <mergeCell ref="B182:C182"/>
    <mergeCell ref="D182:E182"/>
    <mergeCell ref="F182:G182"/>
    <mergeCell ref="H182:J182"/>
    <mergeCell ref="K182:M182"/>
    <mergeCell ref="B179:C179"/>
    <mergeCell ref="D179:E179"/>
    <mergeCell ref="F179:G179"/>
    <mergeCell ref="H179:J179"/>
    <mergeCell ref="K179:M179"/>
    <mergeCell ref="B180:C180"/>
    <mergeCell ref="D180:E180"/>
    <mergeCell ref="F180:G180"/>
    <mergeCell ref="H180:J180"/>
    <mergeCell ref="K180:M180"/>
    <mergeCell ref="B177:C177"/>
    <mergeCell ref="D177:E177"/>
    <mergeCell ref="F177:G177"/>
    <mergeCell ref="H177:J177"/>
    <mergeCell ref="K177:M177"/>
    <mergeCell ref="B178:C178"/>
    <mergeCell ref="D178:E178"/>
    <mergeCell ref="F178:G178"/>
    <mergeCell ref="H178:J178"/>
    <mergeCell ref="K178:M178"/>
    <mergeCell ref="B175:C175"/>
    <mergeCell ref="D175:E175"/>
    <mergeCell ref="F175:G175"/>
    <mergeCell ref="H175:J175"/>
    <mergeCell ref="K175:M175"/>
    <mergeCell ref="B176:C176"/>
    <mergeCell ref="D176:E176"/>
    <mergeCell ref="F176:G176"/>
    <mergeCell ref="H176:J176"/>
    <mergeCell ref="K176:M176"/>
    <mergeCell ref="B173:C173"/>
    <mergeCell ref="D173:E173"/>
    <mergeCell ref="F173:G173"/>
    <mergeCell ref="H173:J173"/>
    <mergeCell ref="K173:M173"/>
    <mergeCell ref="B174:C174"/>
    <mergeCell ref="D174:E174"/>
    <mergeCell ref="F174:G174"/>
    <mergeCell ref="H174:J174"/>
    <mergeCell ref="K174:M174"/>
    <mergeCell ref="B171:C171"/>
    <mergeCell ref="D171:E171"/>
    <mergeCell ref="F171:G171"/>
    <mergeCell ref="H171:J171"/>
    <mergeCell ref="K171:M171"/>
    <mergeCell ref="B172:C172"/>
    <mergeCell ref="D172:E172"/>
    <mergeCell ref="F172:G172"/>
    <mergeCell ref="H172:J172"/>
    <mergeCell ref="K172:M172"/>
    <mergeCell ref="B169:C169"/>
    <mergeCell ref="D169:E169"/>
    <mergeCell ref="F169:G169"/>
    <mergeCell ref="H169:J169"/>
    <mergeCell ref="K169:M169"/>
    <mergeCell ref="B170:C170"/>
    <mergeCell ref="D170:E170"/>
    <mergeCell ref="F170:G170"/>
    <mergeCell ref="H170:J170"/>
    <mergeCell ref="K170:M170"/>
    <mergeCell ref="B166:C166"/>
    <mergeCell ref="D166:E166"/>
    <mergeCell ref="F166:G166"/>
    <mergeCell ref="H166:J166"/>
    <mergeCell ref="K166:M166"/>
    <mergeCell ref="B168:C168"/>
    <mergeCell ref="D168:E168"/>
    <mergeCell ref="F168:G168"/>
    <mergeCell ref="H168:J168"/>
    <mergeCell ref="K168:M168"/>
    <mergeCell ref="B164:C164"/>
    <mergeCell ref="D164:E164"/>
    <mergeCell ref="F164:G164"/>
    <mergeCell ref="H164:J164"/>
    <mergeCell ref="K164:M164"/>
    <mergeCell ref="B165:C165"/>
    <mergeCell ref="D165:E165"/>
    <mergeCell ref="F165:G165"/>
    <mergeCell ref="H165:J165"/>
    <mergeCell ref="K165:M165"/>
    <mergeCell ref="B167:C167"/>
    <mergeCell ref="D167:E167"/>
    <mergeCell ref="F167:G167"/>
    <mergeCell ref="H167:J167"/>
    <mergeCell ref="K167:M167"/>
    <mergeCell ref="B155:C155"/>
    <mergeCell ref="D155:E155"/>
    <mergeCell ref="F155:G155"/>
    <mergeCell ref="H155:J155"/>
    <mergeCell ref="K155:M155"/>
    <mergeCell ref="B156:C156"/>
    <mergeCell ref="D156:E156"/>
    <mergeCell ref="F156:G156"/>
    <mergeCell ref="H156:J156"/>
    <mergeCell ref="K156:M156"/>
    <mergeCell ref="B153:C153"/>
    <mergeCell ref="D153:E153"/>
    <mergeCell ref="F153:G153"/>
    <mergeCell ref="H153:J153"/>
    <mergeCell ref="K153:M153"/>
    <mergeCell ref="B154:C154"/>
    <mergeCell ref="D154:E154"/>
    <mergeCell ref="F154:G154"/>
    <mergeCell ref="H154:J154"/>
    <mergeCell ref="K154:M154"/>
    <mergeCell ref="B151:C151"/>
    <mergeCell ref="D151:E151"/>
    <mergeCell ref="F151:G151"/>
    <mergeCell ref="H151:J151"/>
    <mergeCell ref="K151:M151"/>
    <mergeCell ref="B152:C152"/>
    <mergeCell ref="D152:E152"/>
    <mergeCell ref="F152:G152"/>
    <mergeCell ref="H152:J152"/>
    <mergeCell ref="K152:M152"/>
    <mergeCell ref="B149:C149"/>
    <mergeCell ref="D149:E149"/>
    <mergeCell ref="F149:G149"/>
    <mergeCell ref="H149:J149"/>
    <mergeCell ref="K149:M149"/>
    <mergeCell ref="B150:C150"/>
    <mergeCell ref="D150:E150"/>
    <mergeCell ref="F150:G150"/>
    <mergeCell ref="H150:J150"/>
    <mergeCell ref="K150:M150"/>
    <mergeCell ref="B147:C147"/>
    <mergeCell ref="D147:E147"/>
    <mergeCell ref="F147:G147"/>
    <mergeCell ref="H147:J147"/>
    <mergeCell ref="K147:M147"/>
    <mergeCell ref="B148:C148"/>
    <mergeCell ref="D148:E148"/>
    <mergeCell ref="F148:G148"/>
    <mergeCell ref="H148:J148"/>
    <mergeCell ref="K148:M148"/>
    <mergeCell ref="B145:C145"/>
    <mergeCell ref="D145:E145"/>
    <mergeCell ref="F145:G145"/>
    <mergeCell ref="H145:J145"/>
    <mergeCell ref="K145:M145"/>
    <mergeCell ref="B146:C146"/>
    <mergeCell ref="D146:E146"/>
    <mergeCell ref="F146:G146"/>
    <mergeCell ref="H146:J146"/>
    <mergeCell ref="K146:M146"/>
    <mergeCell ref="B143:C143"/>
    <mergeCell ref="D143:E143"/>
    <mergeCell ref="F143:G143"/>
    <mergeCell ref="H143:J143"/>
    <mergeCell ref="K143:M143"/>
    <mergeCell ref="B144:C144"/>
    <mergeCell ref="D144:E144"/>
    <mergeCell ref="F144:G144"/>
    <mergeCell ref="H144:J144"/>
    <mergeCell ref="K144:M144"/>
    <mergeCell ref="B141:C141"/>
    <mergeCell ref="D141:E141"/>
    <mergeCell ref="F141:G141"/>
    <mergeCell ref="H141:J141"/>
    <mergeCell ref="K141:M141"/>
    <mergeCell ref="B142:C142"/>
    <mergeCell ref="D142:E142"/>
    <mergeCell ref="F142:G142"/>
    <mergeCell ref="H142:J142"/>
    <mergeCell ref="K142:M142"/>
    <mergeCell ref="B139:C139"/>
    <mergeCell ref="D139:E139"/>
    <mergeCell ref="F139:G139"/>
    <mergeCell ref="H139:J139"/>
    <mergeCell ref="K139:M139"/>
    <mergeCell ref="B140:C140"/>
    <mergeCell ref="D140:E140"/>
    <mergeCell ref="F140:G140"/>
    <mergeCell ref="H140:J140"/>
    <mergeCell ref="K140:M140"/>
    <mergeCell ref="B137:C137"/>
    <mergeCell ref="D137:E137"/>
    <mergeCell ref="F137:G137"/>
    <mergeCell ref="H137:J137"/>
    <mergeCell ref="K137:M137"/>
    <mergeCell ref="B138:C138"/>
    <mergeCell ref="D138:E138"/>
    <mergeCell ref="F138:G138"/>
    <mergeCell ref="H138:J138"/>
    <mergeCell ref="K138:M138"/>
    <mergeCell ref="B135:C135"/>
    <mergeCell ref="D135:E135"/>
    <mergeCell ref="F135:G135"/>
    <mergeCell ref="H135:J135"/>
    <mergeCell ref="K135:M135"/>
    <mergeCell ref="B136:C136"/>
    <mergeCell ref="D136:E136"/>
    <mergeCell ref="F136:G136"/>
    <mergeCell ref="H136:J136"/>
    <mergeCell ref="K136:M136"/>
    <mergeCell ref="B133:C133"/>
    <mergeCell ref="D133:E133"/>
    <mergeCell ref="F133:G133"/>
    <mergeCell ref="K133:M133"/>
    <mergeCell ref="B134:C134"/>
    <mergeCell ref="D134:E134"/>
    <mergeCell ref="F134:G134"/>
    <mergeCell ref="H134:J134"/>
    <mergeCell ref="K134:M134"/>
    <mergeCell ref="B131:C131"/>
    <mergeCell ref="D131:E131"/>
    <mergeCell ref="F131:G131"/>
    <mergeCell ref="H131:J131"/>
    <mergeCell ref="K131:M131"/>
    <mergeCell ref="B132:C132"/>
    <mergeCell ref="D132:E132"/>
    <mergeCell ref="F132:G132"/>
    <mergeCell ref="K132:M132"/>
    <mergeCell ref="B129:C129"/>
    <mergeCell ref="D129:E129"/>
    <mergeCell ref="F129:G129"/>
    <mergeCell ref="H129:J129"/>
    <mergeCell ref="K129:M129"/>
    <mergeCell ref="B130:C130"/>
    <mergeCell ref="D130:E130"/>
    <mergeCell ref="F130:G130"/>
    <mergeCell ref="H130:J130"/>
    <mergeCell ref="K130:M130"/>
    <mergeCell ref="B127:C127"/>
    <mergeCell ref="D127:E127"/>
    <mergeCell ref="F127:G127"/>
    <mergeCell ref="H127:J127"/>
    <mergeCell ref="K127:M127"/>
    <mergeCell ref="B128:C128"/>
    <mergeCell ref="D128:E128"/>
    <mergeCell ref="F128:G128"/>
    <mergeCell ref="H128:J128"/>
    <mergeCell ref="K128:M128"/>
    <mergeCell ref="B124:C124"/>
    <mergeCell ref="D124:E124"/>
    <mergeCell ref="F124:G124"/>
    <mergeCell ref="K124:M124"/>
    <mergeCell ref="B126:C126"/>
    <mergeCell ref="D126:E126"/>
    <mergeCell ref="F126:G126"/>
    <mergeCell ref="H126:J126"/>
    <mergeCell ref="K126:M126"/>
    <mergeCell ref="B125:C125"/>
    <mergeCell ref="D125:E125"/>
    <mergeCell ref="F125:G125"/>
    <mergeCell ref="H125:J125"/>
    <mergeCell ref="K125:M125"/>
    <mergeCell ref="B122:C122"/>
    <mergeCell ref="D122:E122"/>
    <mergeCell ref="F122:G122"/>
    <mergeCell ref="K122:M122"/>
    <mergeCell ref="B123:C123"/>
    <mergeCell ref="D123:E123"/>
    <mergeCell ref="F123:G123"/>
    <mergeCell ref="H123:J123"/>
    <mergeCell ref="K123:M123"/>
    <mergeCell ref="B119:C119"/>
    <mergeCell ref="D119:E119"/>
    <mergeCell ref="F119:G119"/>
    <mergeCell ref="K119:M119"/>
    <mergeCell ref="B120:C120"/>
    <mergeCell ref="D120:E120"/>
    <mergeCell ref="F120:G120"/>
    <mergeCell ref="H120:J120"/>
    <mergeCell ref="K120:M120"/>
    <mergeCell ref="B121:C121"/>
    <mergeCell ref="D121:E121"/>
    <mergeCell ref="F121:G121"/>
    <mergeCell ref="H121:J121"/>
    <mergeCell ref="K121:M121"/>
    <mergeCell ref="B117:C117"/>
    <mergeCell ref="D117:E117"/>
    <mergeCell ref="F117:G117"/>
    <mergeCell ref="H117:J117"/>
    <mergeCell ref="K117:M117"/>
    <mergeCell ref="B118:C118"/>
    <mergeCell ref="D118:E118"/>
    <mergeCell ref="F118:G118"/>
    <mergeCell ref="H118:J118"/>
    <mergeCell ref="K118:M118"/>
    <mergeCell ref="B115:C115"/>
    <mergeCell ref="D115:E115"/>
    <mergeCell ref="F115:G115"/>
    <mergeCell ref="H115:J115"/>
    <mergeCell ref="K115:M115"/>
    <mergeCell ref="B116:C116"/>
    <mergeCell ref="D116:E116"/>
    <mergeCell ref="F116:G116"/>
    <mergeCell ref="H116:J116"/>
    <mergeCell ref="K116:M116"/>
    <mergeCell ref="B113:C113"/>
    <mergeCell ref="D113:E113"/>
    <mergeCell ref="F113:G113"/>
    <mergeCell ref="H113:J113"/>
    <mergeCell ref="K113:M113"/>
    <mergeCell ref="B114:C114"/>
    <mergeCell ref="D114:E114"/>
    <mergeCell ref="F114:G114"/>
    <mergeCell ref="H114:J114"/>
    <mergeCell ref="K114:M114"/>
    <mergeCell ref="B111:C111"/>
    <mergeCell ref="D111:E111"/>
    <mergeCell ref="F111:G111"/>
    <mergeCell ref="H111:J111"/>
    <mergeCell ref="K111:M111"/>
    <mergeCell ref="B112:C112"/>
    <mergeCell ref="D112:E112"/>
    <mergeCell ref="F112:G112"/>
    <mergeCell ref="H112:J112"/>
    <mergeCell ref="K112:M112"/>
    <mergeCell ref="B109:C109"/>
    <mergeCell ref="D109:E109"/>
    <mergeCell ref="F109:G109"/>
    <mergeCell ref="H109:J109"/>
    <mergeCell ref="K109:M109"/>
    <mergeCell ref="B110:C110"/>
    <mergeCell ref="D110:E110"/>
    <mergeCell ref="F110:G110"/>
    <mergeCell ref="H110:J110"/>
    <mergeCell ref="K110:M110"/>
    <mergeCell ref="B104:C104"/>
    <mergeCell ref="D104:E104"/>
    <mergeCell ref="F104:G104"/>
    <mergeCell ref="H104:J104"/>
    <mergeCell ref="K104:M104"/>
    <mergeCell ref="B108:C108"/>
    <mergeCell ref="D108:E108"/>
    <mergeCell ref="F108:G108"/>
    <mergeCell ref="H108:J108"/>
    <mergeCell ref="K108:M108"/>
    <mergeCell ref="B106:C106"/>
    <mergeCell ref="D106:E106"/>
    <mergeCell ref="F106:G106"/>
    <mergeCell ref="H106:J106"/>
    <mergeCell ref="K106:M106"/>
    <mergeCell ref="B107:C107"/>
    <mergeCell ref="D107:E107"/>
    <mergeCell ref="F107:G107"/>
    <mergeCell ref="H107:J107"/>
    <mergeCell ref="B102:C102"/>
    <mergeCell ref="D102:E102"/>
    <mergeCell ref="F102:G102"/>
    <mergeCell ref="H102:J102"/>
    <mergeCell ref="K102:M102"/>
    <mergeCell ref="B103:C103"/>
    <mergeCell ref="D103:E103"/>
    <mergeCell ref="F103:G103"/>
    <mergeCell ref="K103:M103"/>
    <mergeCell ref="B99:C99"/>
    <mergeCell ref="D99:E99"/>
    <mergeCell ref="F99:G99"/>
    <mergeCell ref="H99:J99"/>
    <mergeCell ref="K99:M99"/>
    <mergeCell ref="B101:C101"/>
    <mergeCell ref="D101:E101"/>
    <mergeCell ref="F101:G101"/>
    <mergeCell ref="H101:J101"/>
    <mergeCell ref="K101:M101"/>
    <mergeCell ref="B87:C87"/>
    <mergeCell ref="D87:E87"/>
    <mergeCell ref="F87:G87"/>
    <mergeCell ref="H87:J87"/>
    <mergeCell ref="K87:M87"/>
    <mergeCell ref="B98:C98"/>
    <mergeCell ref="D98:E98"/>
    <mergeCell ref="F98:G98"/>
    <mergeCell ref="K98:M98"/>
    <mergeCell ref="B85:C85"/>
    <mergeCell ref="D85:E85"/>
    <mergeCell ref="F85:G85"/>
    <mergeCell ref="H85:J85"/>
    <mergeCell ref="K85:M85"/>
    <mergeCell ref="B86:C86"/>
    <mergeCell ref="D86:E86"/>
    <mergeCell ref="F86:G86"/>
    <mergeCell ref="H86:J86"/>
    <mergeCell ref="K86:M86"/>
    <mergeCell ref="B93:C93"/>
    <mergeCell ref="B94:C94"/>
    <mergeCell ref="D92:E92"/>
    <mergeCell ref="D93:E93"/>
    <mergeCell ref="D94:E94"/>
    <mergeCell ref="F93:G93"/>
    <mergeCell ref="F92:G92"/>
    <mergeCell ref="F94:G94"/>
    <mergeCell ref="H92:J92"/>
    <mergeCell ref="H93:J93"/>
    <mergeCell ref="H94:J94"/>
    <mergeCell ref="K90:M90"/>
    <mergeCell ref="K91:M91"/>
    <mergeCell ref="B81:C81"/>
    <mergeCell ref="D81:E81"/>
    <mergeCell ref="F81:G81"/>
    <mergeCell ref="K81:M81"/>
    <mergeCell ref="B84:C84"/>
    <mergeCell ref="D84:E84"/>
    <mergeCell ref="F84:G84"/>
    <mergeCell ref="H84:J84"/>
    <mergeCell ref="K84:M84"/>
    <mergeCell ref="B79:C79"/>
    <mergeCell ref="D79:E79"/>
    <mergeCell ref="F79:G79"/>
    <mergeCell ref="H79:J79"/>
    <mergeCell ref="K79:M79"/>
    <mergeCell ref="B80:C80"/>
    <mergeCell ref="D80:E80"/>
    <mergeCell ref="F80:G80"/>
    <mergeCell ref="H80:J80"/>
    <mergeCell ref="K80:M80"/>
    <mergeCell ref="H81:J81"/>
    <mergeCell ref="H82:J82"/>
    <mergeCell ref="K82:M82"/>
    <mergeCell ref="K83:M83"/>
    <mergeCell ref="D82:E82"/>
    <mergeCell ref="F82:G82"/>
    <mergeCell ref="B83:C83"/>
    <mergeCell ref="D83:E83"/>
    <mergeCell ref="F83:G83"/>
    <mergeCell ref="H83:J83"/>
    <mergeCell ref="B73:C73"/>
    <mergeCell ref="D73:E73"/>
    <mergeCell ref="F73:G73"/>
    <mergeCell ref="H73:J73"/>
    <mergeCell ref="B74:C74"/>
    <mergeCell ref="D74:E74"/>
    <mergeCell ref="F74:G74"/>
    <mergeCell ref="H74:J74"/>
    <mergeCell ref="B71:C71"/>
    <mergeCell ref="D71:E71"/>
    <mergeCell ref="F71:G71"/>
    <mergeCell ref="H71:J71"/>
    <mergeCell ref="K71:M71"/>
    <mergeCell ref="B72:C72"/>
    <mergeCell ref="D72:E72"/>
    <mergeCell ref="F72:G72"/>
    <mergeCell ref="H72:J72"/>
    <mergeCell ref="K72:M72"/>
    <mergeCell ref="B65:C65"/>
    <mergeCell ref="D65:E65"/>
    <mergeCell ref="F65:G65"/>
    <mergeCell ref="H65:J65"/>
    <mergeCell ref="K65:M65"/>
    <mergeCell ref="B66:C66"/>
    <mergeCell ref="D66:E66"/>
    <mergeCell ref="F66:G66"/>
    <mergeCell ref="H66:J66"/>
    <mergeCell ref="K66:M66"/>
    <mergeCell ref="B63:C63"/>
    <mergeCell ref="D63:E63"/>
    <mergeCell ref="F63:G63"/>
    <mergeCell ref="H63:J63"/>
    <mergeCell ref="K63:M63"/>
    <mergeCell ref="B64:C64"/>
    <mergeCell ref="D64:E64"/>
    <mergeCell ref="F64:G64"/>
    <mergeCell ref="H64:J64"/>
    <mergeCell ref="K64:M64"/>
    <mergeCell ref="B61:C61"/>
    <mergeCell ref="D61:E61"/>
    <mergeCell ref="F61:G61"/>
    <mergeCell ref="H61:J61"/>
    <mergeCell ref="K61:M61"/>
    <mergeCell ref="B62:C62"/>
    <mergeCell ref="D62:E62"/>
    <mergeCell ref="F62:G62"/>
    <mergeCell ref="H62:J62"/>
    <mergeCell ref="K62:M62"/>
    <mergeCell ref="B59:C59"/>
    <mergeCell ref="D59:E59"/>
    <mergeCell ref="F59:G59"/>
    <mergeCell ref="H59:J59"/>
    <mergeCell ref="K59:M59"/>
    <mergeCell ref="B60:C60"/>
    <mergeCell ref="D60:E60"/>
    <mergeCell ref="F60:G60"/>
    <mergeCell ref="H60:J60"/>
    <mergeCell ref="K60:M60"/>
    <mergeCell ref="B36:C36"/>
    <mergeCell ref="D36:E36"/>
    <mergeCell ref="F36:G36"/>
    <mergeCell ref="H36:J36"/>
    <mergeCell ref="K36:M36"/>
    <mergeCell ref="B37:C37"/>
    <mergeCell ref="D37:E37"/>
    <mergeCell ref="F37:G37"/>
    <mergeCell ref="H37:J37"/>
    <mergeCell ref="K37:M37"/>
    <mergeCell ref="B34:C34"/>
    <mergeCell ref="D34:E34"/>
    <mergeCell ref="F34:G34"/>
    <mergeCell ref="H34:J34"/>
    <mergeCell ref="K34:M34"/>
    <mergeCell ref="B35:C35"/>
    <mergeCell ref="D35:E35"/>
    <mergeCell ref="F35:G35"/>
    <mergeCell ref="H35:J35"/>
    <mergeCell ref="K35:M35"/>
    <mergeCell ref="B32:C32"/>
    <mergeCell ref="D32:E32"/>
    <mergeCell ref="F32:G32"/>
    <mergeCell ref="H32:J32"/>
    <mergeCell ref="K32:M32"/>
    <mergeCell ref="B33:C33"/>
    <mergeCell ref="D33:E33"/>
    <mergeCell ref="F33:G33"/>
    <mergeCell ref="H33:J33"/>
    <mergeCell ref="K33:M33"/>
    <mergeCell ref="B30:C30"/>
    <mergeCell ref="D30:E30"/>
    <mergeCell ref="F30:G30"/>
    <mergeCell ref="H30:J30"/>
    <mergeCell ref="K30:M30"/>
    <mergeCell ref="B31:C31"/>
    <mergeCell ref="D31:E31"/>
    <mergeCell ref="F31:G31"/>
    <mergeCell ref="H31:J31"/>
    <mergeCell ref="K31:M31"/>
    <mergeCell ref="B27:C27"/>
    <mergeCell ref="D27:E27"/>
    <mergeCell ref="F27:G27"/>
    <mergeCell ref="H27:J27"/>
    <mergeCell ref="K27:M27"/>
    <mergeCell ref="B29:C29"/>
    <mergeCell ref="D29:E29"/>
    <mergeCell ref="F29:G29"/>
    <mergeCell ref="H29:J29"/>
    <mergeCell ref="K29:M29"/>
    <mergeCell ref="B25:C25"/>
    <mergeCell ref="D25:E25"/>
    <mergeCell ref="F25:G25"/>
    <mergeCell ref="H25:J25"/>
    <mergeCell ref="K25:M25"/>
    <mergeCell ref="B26:C26"/>
    <mergeCell ref="D26:E26"/>
    <mergeCell ref="F26:G26"/>
    <mergeCell ref="H26:J26"/>
    <mergeCell ref="K26:M26"/>
    <mergeCell ref="B28:C28"/>
    <mergeCell ref="D28:E28"/>
    <mergeCell ref="F28:G28"/>
    <mergeCell ref="H28:J28"/>
    <mergeCell ref="K28:M28"/>
    <mergeCell ref="F19:G19"/>
    <mergeCell ref="H19:J19"/>
    <mergeCell ref="K19:M19"/>
    <mergeCell ref="B22:C22"/>
    <mergeCell ref="D22:E22"/>
    <mergeCell ref="F22:G22"/>
    <mergeCell ref="H22:J22"/>
    <mergeCell ref="K22:M22"/>
    <mergeCell ref="B20:C20"/>
    <mergeCell ref="D20:E20"/>
    <mergeCell ref="F20:G20"/>
    <mergeCell ref="H20:J20"/>
    <mergeCell ref="K20:M20"/>
    <mergeCell ref="B21:C21"/>
    <mergeCell ref="D21:E21"/>
    <mergeCell ref="F21:G21"/>
    <mergeCell ref="H21:J21"/>
    <mergeCell ref="K21:M21"/>
    <mergeCell ref="B92:C92"/>
    <mergeCell ref="B17:C17"/>
    <mergeCell ref="D17:E17"/>
    <mergeCell ref="F17:G17"/>
    <mergeCell ref="H17:J17"/>
    <mergeCell ref="K17:M17"/>
    <mergeCell ref="B18:C18"/>
    <mergeCell ref="D18:E18"/>
    <mergeCell ref="F18:G18"/>
    <mergeCell ref="H18:J18"/>
    <mergeCell ref="K18:M18"/>
    <mergeCell ref="D11:K11"/>
    <mergeCell ref="D12:K12"/>
    <mergeCell ref="B16:C16"/>
    <mergeCell ref="D16:E16"/>
    <mergeCell ref="F16:G16"/>
    <mergeCell ref="H16:J16"/>
    <mergeCell ref="K16:M16"/>
    <mergeCell ref="B23:C23"/>
    <mergeCell ref="D23:E23"/>
    <mergeCell ref="F23:G23"/>
    <mergeCell ref="H23:J23"/>
    <mergeCell ref="K23:M23"/>
    <mergeCell ref="B24:C24"/>
    <mergeCell ref="D24:E24"/>
    <mergeCell ref="F24:G24"/>
    <mergeCell ref="H24:J24"/>
    <mergeCell ref="K24:M24"/>
    <mergeCell ref="B19:C19"/>
    <mergeCell ref="D19:E19"/>
    <mergeCell ref="K50:M50"/>
    <mergeCell ref="B82:C82"/>
    <mergeCell ref="B75:C75"/>
    <mergeCell ref="D75:E75"/>
    <mergeCell ref="F75:G75"/>
    <mergeCell ref="H75:J75"/>
    <mergeCell ref="B100:C100"/>
    <mergeCell ref="D100:E100"/>
    <mergeCell ref="F100:G100"/>
    <mergeCell ref="H100:J100"/>
    <mergeCell ref="H98:J98"/>
    <mergeCell ref="K100:M100"/>
    <mergeCell ref="B88:C88"/>
    <mergeCell ref="B89:C89"/>
    <mergeCell ref="B90:C90"/>
    <mergeCell ref="B91:C91"/>
    <mergeCell ref="D88:E88"/>
    <mergeCell ref="D89:E89"/>
    <mergeCell ref="D90:E90"/>
    <mergeCell ref="D91:E91"/>
    <mergeCell ref="F88:G88"/>
    <mergeCell ref="F89:G89"/>
    <mergeCell ref="F90:G90"/>
    <mergeCell ref="F91:G91"/>
    <mergeCell ref="H88:J88"/>
    <mergeCell ref="H89:J89"/>
    <mergeCell ref="H90:J90"/>
    <mergeCell ref="H91:J91"/>
    <mergeCell ref="K88:M88"/>
    <mergeCell ref="K89:M89"/>
    <mergeCell ref="B78:C78"/>
    <mergeCell ref="D78:E78"/>
    <mergeCell ref="F78:G78"/>
    <mergeCell ref="H78:J78"/>
    <mergeCell ref="H40:J40"/>
    <mergeCell ref="H41:J41"/>
    <mergeCell ref="K40:M40"/>
    <mergeCell ref="K41:M41"/>
    <mergeCell ref="K92:M92"/>
    <mergeCell ref="K93:M93"/>
    <mergeCell ref="K94:M94"/>
    <mergeCell ref="H119:J119"/>
    <mergeCell ref="H122:J122"/>
    <mergeCell ref="H124:J124"/>
    <mergeCell ref="H132:J132"/>
    <mergeCell ref="H133:J133"/>
    <mergeCell ref="H103:J103"/>
    <mergeCell ref="B105:C105"/>
    <mergeCell ref="D105:E105"/>
    <mergeCell ref="F105:G105"/>
    <mergeCell ref="H105:J105"/>
    <mergeCell ref="K105:M105"/>
    <mergeCell ref="B42:C42"/>
    <mergeCell ref="B49:C49"/>
    <mergeCell ref="B50:C50"/>
    <mergeCell ref="D42:E42"/>
    <mergeCell ref="D49:E49"/>
    <mergeCell ref="D50:E50"/>
    <mergeCell ref="F42:G42"/>
    <mergeCell ref="F49:G49"/>
    <mergeCell ref="F50:G50"/>
    <mergeCell ref="H42:J42"/>
    <mergeCell ref="H49:J49"/>
    <mergeCell ref="H50:J50"/>
    <mergeCell ref="K42:M42"/>
    <mergeCell ref="K49:M49"/>
    <mergeCell ref="B68:C68"/>
    <mergeCell ref="B69:C69"/>
    <mergeCell ref="B70:C70"/>
    <mergeCell ref="D67:E67"/>
    <mergeCell ref="D68:E68"/>
    <mergeCell ref="D69:E69"/>
    <mergeCell ref="D70:E70"/>
    <mergeCell ref="F67:G67"/>
    <mergeCell ref="F68:G68"/>
    <mergeCell ref="F69:G69"/>
    <mergeCell ref="F70:G70"/>
    <mergeCell ref="H67:J67"/>
    <mergeCell ref="H68:J68"/>
    <mergeCell ref="H69:J69"/>
    <mergeCell ref="H70:J70"/>
    <mergeCell ref="K67:M67"/>
    <mergeCell ref="B38:C38"/>
    <mergeCell ref="B39:C39"/>
    <mergeCell ref="D38:E38"/>
    <mergeCell ref="D39:E39"/>
    <mergeCell ref="F38:G38"/>
    <mergeCell ref="F39:G39"/>
    <mergeCell ref="H38:J38"/>
    <mergeCell ref="H39:J39"/>
    <mergeCell ref="K38:M38"/>
    <mergeCell ref="K39:M39"/>
    <mergeCell ref="B40:C40"/>
    <mergeCell ref="B41:C41"/>
    <mergeCell ref="D40:E40"/>
    <mergeCell ref="D41:E41"/>
    <mergeCell ref="F40:G40"/>
    <mergeCell ref="F41:G41"/>
    <mergeCell ref="B160:C160"/>
    <mergeCell ref="B161:C161"/>
    <mergeCell ref="B162:C162"/>
    <mergeCell ref="D160:E160"/>
    <mergeCell ref="D161:E161"/>
    <mergeCell ref="D162:E162"/>
    <mergeCell ref="F160:G160"/>
    <mergeCell ref="F161:G161"/>
    <mergeCell ref="F162:G162"/>
    <mergeCell ref="H160:J160"/>
    <mergeCell ref="H161:J161"/>
    <mergeCell ref="H162:J162"/>
    <mergeCell ref="K160:M160"/>
    <mergeCell ref="K161:M161"/>
    <mergeCell ref="K162:M162"/>
    <mergeCell ref="B95:C95"/>
    <mergeCell ref="B97:C97"/>
    <mergeCell ref="D95:E95"/>
    <mergeCell ref="D97:E97"/>
    <mergeCell ref="F95:G95"/>
    <mergeCell ref="F97:G97"/>
    <mergeCell ref="H97:J97"/>
    <mergeCell ref="H95:J95"/>
    <mergeCell ref="K95:M95"/>
    <mergeCell ref="K97:M97"/>
    <mergeCell ref="B96:C96"/>
    <mergeCell ref="D96:E96"/>
    <mergeCell ref="F96:G96"/>
    <mergeCell ref="H96:J96"/>
    <mergeCell ref="K96:M96"/>
    <mergeCell ref="B157:C157"/>
    <mergeCell ref="B158:C158"/>
    <mergeCell ref="H47:J47"/>
    <mergeCell ref="H48:J48"/>
    <mergeCell ref="K45:M45"/>
    <mergeCell ref="K46:M46"/>
    <mergeCell ref="K47:M47"/>
    <mergeCell ref="K48:M48"/>
    <mergeCell ref="B159:C159"/>
    <mergeCell ref="D157:E157"/>
    <mergeCell ref="D158:E158"/>
    <mergeCell ref="D159:E159"/>
    <mergeCell ref="F157:G157"/>
    <mergeCell ref="F158:G158"/>
    <mergeCell ref="F159:G159"/>
    <mergeCell ref="H157:J157"/>
    <mergeCell ref="H158:J158"/>
    <mergeCell ref="H159:J159"/>
    <mergeCell ref="K157:M157"/>
    <mergeCell ref="K158:M158"/>
    <mergeCell ref="K159:M159"/>
    <mergeCell ref="K68:M68"/>
    <mergeCell ref="K69:M69"/>
    <mergeCell ref="K70:M70"/>
    <mergeCell ref="B77:C77"/>
    <mergeCell ref="D77:E77"/>
    <mergeCell ref="F77:G77"/>
    <mergeCell ref="H77:J77"/>
    <mergeCell ref="B76:C76"/>
    <mergeCell ref="D76:E76"/>
    <mergeCell ref="F76:G76"/>
    <mergeCell ref="H76:J76"/>
    <mergeCell ref="K107:M107"/>
    <mergeCell ref="B67:C67"/>
    <mergeCell ref="F54:G54"/>
    <mergeCell ref="F55:G55"/>
    <mergeCell ref="H53:J53"/>
    <mergeCell ref="H54:J54"/>
    <mergeCell ref="H55:J55"/>
    <mergeCell ref="K53:M53"/>
    <mergeCell ref="K54:M54"/>
    <mergeCell ref="K55:M55"/>
    <mergeCell ref="B43:C43"/>
    <mergeCell ref="D43:E43"/>
    <mergeCell ref="F43:G43"/>
    <mergeCell ref="H43:J43"/>
    <mergeCell ref="K43:M43"/>
    <mergeCell ref="B44:C44"/>
    <mergeCell ref="D44:E44"/>
    <mergeCell ref="F44:G44"/>
    <mergeCell ref="K44:M44"/>
    <mergeCell ref="B45:C45"/>
    <mergeCell ref="B46:C46"/>
    <mergeCell ref="B47:C47"/>
    <mergeCell ref="B48:C48"/>
    <mergeCell ref="D45:E45"/>
    <mergeCell ref="D46:E46"/>
    <mergeCell ref="D47:E47"/>
    <mergeCell ref="D48:E48"/>
    <mergeCell ref="F45:G45"/>
    <mergeCell ref="F46:G46"/>
    <mergeCell ref="F47:G47"/>
    <mergeCell ref="F48:G48"/>
    <mergeCell ref="H45:J45"/>
    <mergeCell ref="H44:J44"/>
    <mergeCell ref="H46:J46"/>
    <mergeCell ref="B57:C57"/>
    <mergeCell ref="B58:C58"/>
    <mergeCell ref="D57:E57"/>
    <mergeCell ref="D58:E58"/>
    <mergeCell ref="F57:G57"/>
    <mergeCell ref="F58:G58"/>
    <mergeCell ref="H57:J57"/>
    <mergeCell ref="H58:J58"/>
    <mergeCell ref="K57:M57"/>
    <mergeCell ref="K58:M58"/>
    <mergeCell ref="B51:C51"/>
    <mergeCell ref="B52:C52"/>
    <mergeCell ref="B56:C56"/>
    <mergeCell ref="D51:E51"/>
    <mergeCell ref="D52:E52"/>
    <mergeCell ref="D56:E56"/>
    <mergeCell ref="F51:G51"/>
    <mergeCell ref="F52:G52"/>
    <mergeCell ref="F56:G56"/>
    <mergeCell ref="H51:J51"/>
    <mergeCell ref="H52:J52"/>
    <mergeCell ref="H56:J56"/>
    <mergeCell ref="K51:M51"/>
    <mergeCell ref="K52:M52"/>
    <mergeCell ref="K56:M56"/>
    <mergeCell ref="B53:C53"/>
    <mergeCell ref="B54:C54"/>
    <mergeCell ref="B55:C55"/>
    <mergeCell ref="D53:E53"/>
    <mergeCell ref="D55:E55"/>
    <mergeCell ref="D54:E54"/>
    <mergeCell ref="F53:G5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9345-397D-4D9C-92CD-21ED3A56F4DF}">
  <dimension ref="D6:J26"/>
  <sheetViews>
    <sheetView topLeftCell="A22" workbookViewId="0">
      <selection activeCell="F22" sqref="F22"/>
    </sheetView>
  </sheetViews>
  <sheetFormatPr defaultRowHeight="15" x14ac:dyDescent="0.25"/>
  <cols>
    <col min="5" max="5" width="24.7109375" customWidth="1"/>
    <col min="6" max="6" width="35.140625" customWidth="1"/>
  </cols>
  <sheetData>
    <row r="6" spans="4:10" x14ac:dyDescent="0.25">
      <c r="D6" s="1" t="s">
        <v>0</v>
      </c>
      <c r="E6" s="1"/>
    </row>
    <row r="7" spans="4:10" x14ac:dyDescent="0.25">
      <c r="D7" s="1" t="s">
        <v>1</v>
      </c>
      <c r="E7" s="1"/>
    </row>
    <row r="8" spans="4:10" x14ac:dyDescent="0.25">
      <c r="D8" s="1" t="s">
        <v>2</v>
      </c>
      <c r="E8" s="1"/>
    </row>
    <row r="9" spans="4:10" x14ac:dyDescent="0.25">
      <c r="D9" s="155" t="s">
        <v>3</v>
      </c>
      <c r="E9" s="155"/>
    </row>
    <row r="13" spans="4:10" x14ac:dyDescent="0.25">
      <c r="E13" s="155" t="s">
        <v>130</v>
      </c>
      <c r="F13" s="155"/>
      <c r="G13" s="155"/>
      <c r="H13" s="155"/>
      <c r="I13" s="155"/>
      <c r="J13" s="155"/>
    </row>
    <row r="16" spans="4:10" x14ac:dyDescent="0.25">
      <c r="E16" s="11" t="s">
        <v>123</v>
      </c>
      <c r="F16" s="11" t="s">
        <v>124</v>
      </c>
    </row>
    <row r="17" spans="5:6" x14ac:dyDescent="0.25">
      <c r="E17" s="11" t="s">
        <v>125</v>
      </c>
      <c r="F17" s="11" t="s">
        <v>126</v>
      </c>
    </row>
    <row r="18" spans="5:6" x14ac:dyDescent="0.25">
      <c r="E18" s="10"/>
      <c r="F18" s="11"/>
    </row>
    <row r="19" spans="5:6" x14ac:dyDescent="0.25">
      <c r="E19" s="12">
        <v>103094.21</v>
      </c>
      <c r="F19" s="14" t="s">
        <v>127</v>
      </c>
    </row>
    <row r="20" spans="5:6" x14ac:dyDescent="0.25">
      <c r="E20" s="9"/>
      <c r="F20" s="9"/>
    </row>
    <row r="21" spans="5:6" x14ac:dyDescent="0.25">
      <c r="E21" s="12">
        <v>17010.54</v>
      </c>
      <c r="F21" s="14" t="s">
        <v>128</v>
      </c>
    </row>
    <row r="22" spans="5:6" x14ac:dyDescent="0.25">
      <c r="E22" s="9"/>
      <c r="F22" s="9"/>
    </row>
    <row r="23" spans="5:6" x14ac:dyDescent="0.25">
      <c r="E23" s="12">
        <v>11675.24</v>
      </c>
      <c r="F23" s="14" t="s">
        <v>129</v>
      </c>
    </row>
    <row r="24" spans="5:6" x14ac:dyDescent="0.25">
      <c r="E24" s="9"/>
      <c r="F24" s="9"/>
    </row>
    <row r="25" spans="5:6" x14ac:dyDescent="0.25">
      <c r="E25" s="8">
        <f>E19+E21+E23</f>
        <v>131779.99</v>
      </c>
      <c r="F25" s="15" t="s">
        <v>131</v>
      </c>
    </row>
    <row r="26" spans="5:6" x14ac:dyDescent="0.25">
      <c r="E26" s="9"/>
      <c r="F26" s="9"/>
    </row>
  </sheetData>
  <mergeCells count="2">
    <mergeCell ref="D9:E9"/>
    <mergeCell ref="E13:J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DJV Trilj</dc:creator>
  <cp:lastModifiedBy>DJV Trilj</cp:lastModifiedBy>
  <cp:lastPrinted>2026-04-15T10:51:00Z</cp:lastPrinted>
  <dcterms:created xsi:type="dcterms:W3CDTF">2026-04-15T06:07:12Z</dcterms:created>
  <dcterms:modified xsi:type="dcterms:W3CDTF">2026-04-15T10:52:09Z</dcterms:modified>
</cp:coreProperties>
</file>