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JVTrilj\Desktop\"/>
    </mc:Choice>
  </mc:AlternateContent>
  <xr:revisionPtr revIDLastSave="0" documentId="13_ncr:1_{C08EDA4E-2897-4EA9-A5CD-CE69E543416E}" xr6:coauthVersionLast="47" xr6:coauthVersionMax="47" xr10:uidLastSave="{00000000-0000-0000-0000-000000000000}"/>
  <bookViews>
    <workbookView xWindow="-120" yWindow="-120" windowWidth="24240" windowHeight="13020" activeTab="2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6" sheetId="15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8" l="1"/>
  <c r="G26" i="8"/>
  <c r="F24" i="8"/>
  <c r="F26" i="8"/>
  <c r="K6" i="7"/>
  <c r="L6" i="7"/>
  <c r="L14" i="7"/>
  <c r="K14" i="7"/>
  <c r="K10" i="7"/>
  <c r="L10" i="7"/>
  <c r="E26" i="8"/>
  <c r="D28" i="8"/>
  <c r="C28" i="8"/>
  <c r="D26" i="8"/>
  <c r="C24" i="8"/>
  <c r="C26" i="8"/>
  <c r="F10" i="8"/>
  <c r="J8" i="10"/>
  <c r="J9" i="10"/>
  <c r="I8" i="10"/>
  <c r="I9" i="10"/>
  <c r="G11" i="3"/>
  <c r="H11" i="3"/>
  <c r="G10" i="3"/>
  <c r="H24" i="3"/>
  <c r="G24" i="3"/>
  <c r="H25" i="3"/>
  <c r="G25" i="3"/>
  <c r="H10" i="3"/>
  <c r="F11" i="3"/>
  <c r="L21" i="7"/>
  <c r="L20" i="7" s="1"/>
  <c r="G27" i="8"/>
  <c r="H26" i="3"/>
  <c r="J20" i="7"/>
  <c r="J6" i="7" s="1"/>
  <c r="F25" i="3"/>
  <c r="F24" i="3" s="1"/>
  <c r="H10" i="7" l="1"/>
  <c r="H6" i="7" s="1"/>
  <c r="C10" i="8"/>
  <c r="D25" i="3"/>
  <c r="D24" i="3" s="1"/>
  <c r="D11" i="3"/>
  <c r="D10" i="3" s="1"/>
  <c r="F11" i="10"/>
  <c r="I24" i="7"/>
  <c r="I20" i="7"/>
  <c r="I10" i="7"/>
  <c r="C10" i="5"/>
  <c r="D24" i="8"/>
  <c r="D10" i="8"/>
  <c r="E29" i="3"/>
  <c r="E25" i="3"/>
  <c r="E11" i="3"/>
  <c r="E10" i="3" s="1"/>
  <c r="E24" i="3" l="1"/>
  <c r="I6" i="7"/>
  <c r="G11" i="10"/>
  <c r="G9" i="10" s="1"/>
  <c r="G8" i="10" s="1"/>
  <c r="G30" i="10" l="1"/>
  <c r="H30" i="10"/>
</calcChain>
</file>

<file path=xl/sharedStrings.xml><?xml version="1.0" encoding="utf-8"?>
<sst xmlns="http://schemas.openxmlformats.org/spreadsheetml/2006/main" count="208" uniqueCount="101">
  <si>
    <t>PRIHODI UKUPNO</t>
  </si>
  <si>
    <t>RASHODI UKUPNO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</si>
  <si>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</si>
  <si>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</si>
  <si>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</si>
  <si>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</si>
  <si>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</si>
  <si>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</si>
  <si>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</si>
  <si>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</si>
  <si>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</si>
  <si>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</si>
  <si>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za nabavu neproizvedene dugotrajne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</si>
  <si>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</si>
  <si>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</si>
  <si>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</si>
  <si>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</si>
  <si>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</si>
  <si>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</si>
  <si>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</si>
  <si>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</si>
  <si>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</si>
  <si>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</si>
  <si>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</si>
  <si>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</si>
  <si>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</si>
  <si>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</si>
  <si>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</si>
  <si>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</si>
  <si>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Naziv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</si>
  <si>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</si>
  <si>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</si>
  <si>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</si>
  <si>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</si>
  <si>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</si>
  <si>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</si>
  <si>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</si>
  <si>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</si>
  <si>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</si>
  <si>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</si>
  <si>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</si>
  <si>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</si>
  <si>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</si>
  <si>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</si>
  <si>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</si>
  <si>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</si>
  <si>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</si>
  <si>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IZDACI UKUPNO</t>
  </si>
  <si>
    <t>D) VIŠEGODIŠNJI PLAN URAVNOTEŽENJA</t>
  </si>
  <si>
    <t>RAZLIKA - VIŠAK / MANJAK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</si>
  <si>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</si>
  <si>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</si>
  <si>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</si>
  <si>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</si>
  <si>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</si>
  <si>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</si>
  <si>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Bankarske usluge</t>
  </si>
  <si>
    <t>FUNKCIJSKA KLASIF.09 Obrazovanje</t>
  </si>
  <si>
    <t>PREDŠKOLSKI ODGOJ</t>
  </si>
  <si>
    <t>Redovan rad dječjeg vrtića</t>
  </si>
  <si>
    <t>Tek.pomoći iz državnog proračuna</t>
  </si>
  <si>
    <t>Prihodi od financ.imovine</t>
  </si>
  <si>
    <t>Prihodi iz proračuna Grada Trilja</t>
  </si>
  <si>
    <t>Kapitalne pomoći Grada Trilja</t>
  </si>
  <si>
    <t>Rasodi za nabavu proizvedene dugotrajne imovine</t>
  </si>
  <si>
    <t>Pomoći iz pro.koji im nije nadležan</t>
  </si>
  <si>
    <t>Prihodi od imovine</t>
  </si>
  <si>
    <t>Prihodi od uprav. I admin.pristojbi</t>
  </si>
  <si>
    <t>Prihodi iz proračuna Grada Trilj</t>
  </si>
  <si>
    <t>Višak/manjak</t>
  </si>
  <si>
    <t>Prihodi po poseb.propisima</t>
  </si>
  <si>
    <t>tekuće donacije</t>
  </si>
  <si>
    <t>Kapitalne pomoći temeljem prijenosa EU</t>
  </si>
  <si>
    <t>Tekuće donacije</t>
  </si>
  <si>
    <t>Prihodi po posebnim propisima</t>
  </si>
  <si>
    <t>rashodi za nefinancijsku imovinu</t>
  </si>
  <si>
    <t>8 Namjenski primici od zaduživanja</t>
  </si>
  <si>
    <t>81 Namjenski primici od zaduživanja</t>
  </si>
  <si>
    <t xml:space="preserve">11 Opći prihodi i primici </t>
  </si>
  <si>
    <t xml:space="preserve">3 Vlastiti prihodi </t>
  </si>
  <si>
    <t>31 Vlastiti prihodi</t>
  </si>
  <si>
    <t>Novi plan 2025.</t>
  </si>
  <si>
    <t>Izvršenje 2024.</t>
  </si>
  <si>
    <t>Rebalans 2025.</t>
  </si>
  <si>
    <t>Plan 2026.</t>
  </si>
  <si>
    <t>Projekcija 
 2027.</t>
  </si>
  <si>
    <t>Projekcija 
2028.</t>
  </si>
  <si>
    <t xml:space="preserve"> FINANCIJSKI PLAN PRORAČUNSKOG KORISNIKA JEDINICE LOKALNE I PODRUČNE (REGIONALNE) SAMOUPRAVE 
ZA 2026. I PROJEKCIJA ZA 2027. I 2028. GODINU</t>
  </si>
  <si>
    <t>RAZLIKA PRIMITAKA I IZDATAKA</t>
  </si>
  <si>
    <t>PRENESENI VIŠAK/MANJAK IZ PRETHODNE GODINE</t>
  </si>
  <si>
    <t>PRIJENOS  VIŠKA/MANJKA U SLJEDEĆE RAZDOBLJE</t>
  </si>
  <si>
    <t>sufinanciranje cijene usluge vrtića</t>
  </si>
  <si>
    <t>kapitalne pomoći iz proračuna</t>
  </si>
  <si>
    <t>Financijski rashodi</t>
  </si>
  <si>
    <t>PROGRAM</t>
  </si>
  <si>
    <t>Aktivnost</t>
  </si>
  <si>
    <t>A100901</t>
  </si>
  <si>
    <t>Izvori financiranja</t>
  </si>
  <si>
    <t>0911- Predškolsko obrazovanje</t>
  </si>
  <si>
    <t>Sufinanciranje cijene usluge</t>
  </si>
  <si>
    <t>0911 -Predškolsko obrazovanje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</si>
</sst>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right" vertical="center"/>
    </xf>
    <xf numFmtId="0" fontId="16" fillId="2" borderId="4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2" fontId="6" fillId="0" borderId="3" xfId="0" applyNumberFormat="1" applyFont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 wrapText="1"/>
    </xf>
    <xf numFmtId="164" fontId="17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wrapText="1"/>
    </xf>
    <xf numFmtId="164" fontId="19" fillId="0" borderId="0" xfId="0" quotePrefix="1" applyNumberFormat="1" applyFont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164" fontId="7" fillId="0" borderId="0" xfId="0" applyNumberFormat="1" applyFont="1"/>
    <xf numFmtId="4" fontId="3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0" fontId="21" fillId="2" borderId="4" xfId="0" applyFont="1" applyFill="1" applyBorder="1" applyAlignment="1">
      <alignment horizontal="lef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0" fontId="0" fillId="0" borderId="3" xfId="0" applyBorder="1"/>
    <xf numFmtId="4" fontId="0" fillId="0" borderId="3" xfId="0" applyNumberFormat="1" applyBorder="1"/>
    <xf numFmtId="3" fontId="3" fillId="2" borderId="3" xfId="0" applyNumberFormat="1" applyFont="1" applyFill="1" applyBorder="1" applyAlignment="1">
      <alignment horizontal="center"/>
    </xf>
    <xf numFmtId="10" fontId="0" fillId="0" borderId="0" xfId="0" applyNumberFormat="1"/>
    <xf numFmtId="4" fontId="3" fillId="2" borderId="3" xfId="0" applyNumberFormat="1" applyFont="1" applyFill="1" applyBorder="1" applyAlignment="1">
      <alignment horizontal="right" wrapText="1"/>
    </xf>
    <xf numFmtId="0" fontId="22" fillId="0" borderId="0" xfId="0" applyFont="1"/>
    <xf numFmtId="10" fontId="22" fillId="0" borderId="0" xfId="0" applyNumberFormat="1" applyFont="1"/>
    <xf numFmtId="2" fontId="6" fillId="0" borderId="3" xfId="0" applyNumberFormat="1" applyFont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9" fillId="4" borderId="3" xfId="0" applyNumberFormat="1" applyFont="1" applyFill="1" applyBorder="1" applyAlignment="1">
      <alignment horizontal="right" wrapText="1"/>
    </xf>
    <xf numFmtId="4" fontId="6" fillId="3" borderId="3" xfId="0" quotePrefix="1" applyNumberFormat="1" applyFont="1" applyFill="1" applyBorder="1" applyAlignment="1">
      <alignment horizontal="right"/>
    </xf>
    <xf numFmtId="4" fontId="9" fillId="3" borderId="3" xfId="0" quotePrefix="1" applyNumberFormat="1" applyFont="1" applyFill="1" applyBorder="1" applyAlignment="1">
      <alignment horizontal="right"/>
    </xf>
    <xf numFmtId="4" fontId="18" fillId="0" borderId="0" xfId="0" applyNumberFormat="1" applyFont="1" applyAlignment="1">
      <alignment wrapText="1"/>
    </xf>
    <xf numFmtId="4" fontId="6" fillId="2" borderId="3" xfId="0" applyNumberFormat="1" applyFont="1" applyFill="1" applyBorder="1" applyAlignment="1">
      <alignment horizontal="right" wrapText="1"/>
    </xf>
    <xf numFmtId="0" fontId="15" fillId="0" borderId="0" xfId="0" applyFont="1" applyAlignment="1">
      <alignment horizontal="right" vertical="center"/>
    </xf>
    <xf numFmtId="4" fontId="5" fillId="3" borderId="3" xfId="0" applyNumberFormat="1" applyFont="1" applyFill="1" applyBorder="1" applyAlignment="1">
      <alignment horizontal="right"/>
    </xf>
    <xf numFmtId="4" fontId="5" fillId="0" borderId="3" xfId="0" applyNumberFormat="1" applyFont="1" applyBorder="1" applyAlignment="1">
      <alignment horizontal="right"/>
    </xf>
    <xf numFmtId="4" fontId="10" fillId="3" borderId="3" xfId="0" applyNumberFormat="1" applyFont="1" applyFill="1" applyBorder="1" applyAlignment="1">
      <alignment horizontal="right" wrapText="1"/>
    </xf>
    <xf numFmtId="0" fontId="3" fillId="0" borderId="3" xfId="0" applyFont="1" applyBorder="1"/>
    <xf numFmtId="4" fontId="24" fillId="0" borderId="3" xfId="0" applyNumberFormat="1" applyFont="1" applyBorder="1"/>
    <xf numFmtId="4" fontId="11" fillId="0" borderId="3" xfId="0" applyNumberFormat="1" applyFont="1" applyBorder="1"/>
    <xf numFmtId="4" fontId="11" fillId="0" borderId="0" xfId="0" applyNumberFormat="1" applyFont="1"/>
    <xf numFmtId="4" fontId="3" fillId="0" borderId="3" xfId="0" applyNumberFormat="1" applyFont="1" applyBorder="1"/>
    <xf numFmtId="2" fontId="0" fillId="0" borderId="3" xfId="0" applyNumberFormat="1" applyBorder="1"/>
    <xf numFmtId="4" fontId="3" fillId="2" borderId="8" xfId="0" applyNumberFormat="1" applyFont="1" applyFill="1" applyBorder="1" applyAlignment="1">
      <alignment horizontal="right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15" fillId="0" borderId="3" xfId="0" applyFont="1" applyBorder="1" applyAlignment="1">
      <alignment horizontal="right" vertical="center"/>
    </xf>
    <xf numFmtId="0" fontId="6" fillId="0" borderId="3" xfId="0" quotePrefix="1" applyFont="1" applyBorder="1" applyAlignment="1">
      <alignment horizontal="left" wrapText="1"/>
    </xf>
    <xf numFmtId="0" fontId="6" fillId="0" borderId="3" xfId="0" quotePrefix="1" applyFont="1" applyBorder="1" applyAlignment="1">
      <alignment horizontal="center" wrapText="1"/>
    </xf>
    <xf numFmtId="0" fontId="6" fillId="0" borderId="3" xfId="0" quotePrefix="1" applyFont="1" applyBorder="1" applyAlignment="1">
      <alignment horizontal="left"/>
    </xf>
    <xf numFmtId="0" fontId="17" fillId="3" borderId="3" xfId="0" quotePrefix="1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horizontal="left" vertical="center"/>
    </xf>
    <xf numFmtId="4" fontId="9" fillId="4" borderId="3" xfId="0" quotePrefix="1" applyNumberFormat="1" applyFont="1" applyFill="1" applyBorder="1" applyAlignment="1">
      <alignment horizontal="right"/>
    </xf>
    <xf numFmtId="164" fontId="9" fillId="0" borderId="3" xfId="0" quotePrefix="1" applyNumberFormat="1" applyFont="1" applyBorder="1" applyAlignment="1">
      <alignment horizontal="left" wrapText="1"/>
    </xf>
    <xf numFmtId="164" fontId="9" fillId="0" borderId="3" xfId="0" quotePrefix="1" applyNumberFormat="1" applyFont="1" applyBorder="1" applyAlignment="1">
      <alignment horizontal="center" wrapText="1"/>
    </xf>
    <xf numFmtId="164" fontId="9" fillId="0" borderId="3" xfId="0" quotePrefix="1" applyNumberFormat="1" applyFont="1" applyBorder="1" applyAlignment="1">
      <alignment horizontal="left"/>
    </xf>
    <xf numFmtId="4" fontId="1" fillId="0" borderId="3" xfId="0" applyNumberFormat="1" applyFont="1" applyBorder="1"/>
    <xf numFmtId="4" fontId="3" fillId="0" borderId="3" xfId="0" applyNumberFormat="1" applyFont="1" applyBorder="1" applyAlignment="1">
      <alignment horizontal="right" vertical="center" wrapText="1"/>
    </xf>
    <xf numFmtId="4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right" wrapText="1"/>
    </xf>
    <xf numFmtId="4" fontId="25" fillId="0" borderId="3" xfId="0" applyNumberFormat="1" applyFont="1" applyBorder="1" applyAlignment="1">
      <alignment horizontal="right" wrapText="1"/>
    </xf>
    <xf numFmtId="4" fontId="10" fillId="3" borderId="3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8" fillId="2" borderId="3" xfId="0" quotePrefix="1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4" fontId="25" fillId="2" borderId="3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164" fontId="9" fillId="4" borderId="3" xfId="0" applyNumberFormat="1" applyFont="1" applyFill="1" applyBorder="1" applyAlignment="1">
      <alignment horizontal="left" vertical="center" wrapText="1"/>
    </xf>
    <xf numFmtId="164" fontId="9" fillId="3" borderId="3" xfId="0" quotePrefix="1" applyNumberFormat="1" applyFont="1" applyFill="1" applyBorder="1" applyAlignment="1">
      <alignment horizontal="left" vertical="center" wrapText="1"/>
    </xf>
    <xf numFmtId="164" fontId="7" fillId="3" borderId="3" xfId="0" applyNumberFormat="1" applyFont="1" applyFill="1" applyBorder="1" applyAlignment="1">
      <alignment vertical="center" wrapText="1"/>
    </xf>
    <xf numFmtId="164" fontId="9" fillId="3" borderId="3" xfId="0" applyNumberFormat="1" applyFont="1" applyFill="1" applyBorder="1" applyAlignment="1">
      <alignment horizontal="left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0" fillId="0" borderId="3" xfId="0" applyNumberFormat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7" fillId="3" borderId="3" xfId="0" quotePrefix="1" applyFont="1" applyFill="1" applyBorder="1" applyAlignment="1">
      <alignment horizontal="left" vertical="center" wrapText="1"/>
    </xf>
    <xf numFmtId="0" fontId="23" fillId="3" borderId="3" xfId="0" applyFont="1" applyFill="1" applyBorder="1" applyAlignment="1">
      <alignment vertical="center" wrapText="1"/>
    </xf>
    <xf numFmtId="0" fontId="17" fillId="0" borderId="3" xfId="0" applyFont="1" applyBorder="1" applyAlignment="1">
      <alignment horizontal="left" vertical="center" wrapText="1"/>
    </xf>
    <xf numFmtId="0" fontId="23" fillId="0" borderId="3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/>
    </xf>
    <xf numFmtId="0" fontId="9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/>
    </xf>
    <xf numFmtId="0" fontId="9" fillId="0" borderId="3" xfId="0" quotePrefix="1" applyFont="1" applyBorder="1" applyAlignment="1">
      <alignment horizontal="left" vertical="center"/>
    </xf>
    <xf numFmtId="0" fontId="9" fillId="0" borderId="3" xfId="0" quotePrefix="1" applyFont="1" applyBorder="1" applyAlignment="1">
      <alignment horizontal="left" vertical="center" wrapText="1"/>
    </xf>
    <xf numFmtId="0" fontId="9" fillId="3" borderId="3" xfId="0" quotePrefix="1" applyFont="1" applyFill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4" fontId="3" fillId="2" borderId="6" xfId="0" applyNumberFormat="1" applyFont="1" applyFill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0" fillId="0" borderId="6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26" fillId="2" borderId="6" xfId="0" quotePrefix="1" applyFont="1" applyFill="1" applyBorder="1" applyAlignment="1">
      <alignment horizontal="left" vertical="center" wrapText="1"/>
    </xf>
    <xf numFmtId="0" fontId="26" fillId="2" borderId="7" xfId="0" quotePrefix="1" applyFont="1" applyFill="1" applyBorder="1" applyAlignment="1">
      <alignment horizontal="left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 indent="1"/>
    </xf>
    <xf numFmtId="0" fontId="3" fillId="2" borderId="3" xfId="0" applyFont="1" applyFill="1" applyBorder="1" applyAlignment="1">
      <alignment horizontal="left" vertical="center" wrapText="1" indent="1"/>
    </xf>
    <xf numFmtId="0" fontId="21" fillId="2" borderId="3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right" vertical="center" wrapText="1"/>
    </xf>
    <xf numFmtId="0" fontId="16" fillId="2" borderId="3" xfId="0" applyFont="1" applyFill="1" applyBorder="1" applyAlignment="1">
      <alignment horizontal="right" vertical="center" wrapText="1"/>
    </xf>
    <xf numFmtId="0" fontId="16" fillId="2" borderId="9" xfId="0" applyFont="1" applyFill="1" applyBorder="1" applyAlignment="1">
      <alignment horizontal="right" vertical="center" wrapText="1"/>
    </xf>
    <xf numFmtId="0" fontId="16" fillId="2" borderId="10" xfId="0" applyFont="1" applyFill="1" applyBorder="1" applyAlignment="1">
      <alignment horizontal="right" vertical="center" wrapText="1"/>
    </xf>
    <xf numFmtId="0" fontId="16" fillId="2" borderId="11" xfId="0" applyFont="1" applyFill="1" applyBorder="1" applyAlignment="1">
      <alignment horizontal="right" vertical="center" wrapText="1"/>
    </xf>
    <xf numFmtId="0" fontId="16" fillId="2" borderId="12" xfId="0" applyFont="1" applyFill="1" applyBorder="1" applyAlignment="1">
      <alignment horizontal="right" vertical="center" wrapText="1"/>
    </xf>
    <xf numFmtId="0" fontId="16" fillId="2" borderId="5" xfId="0" applyFont="1" applyFill="1" applyBorder="1" applyAlignment="1">
      <alignment horizontal="right" vertical="center" wrapText="1"/>
    </xf>
    <xf numFmtId="0" fontId="16" fillId="2" borderId="13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topLeftCell="A19" workbookViewId="0">
      <selection activeCell="E15" sqref="E15"/>
    </sheetView>
  </sheetViews>
  <sheetFormatPr defaultRowHeight="15" x14ac:dyDescent="0.25"/>
  <cols>
    <col min="5" max="5" width="25.28515625" customWidth="1"/>
    <col min="6" max="6" width="20.140625" customWidth="1"/>
    <col min="7" max="7" width="19.7109375" customWidth="1"/>
    <col min="8" max="8" width="18.42578125" customWidth="1"/>
    <col min="9" max="9" width="17.140625" customWidth="1"/>
    <col min="10" max="10" width="18.7109375" customWidth="1"/>
  </cols>
  <sheetData>
    <row r="1" spans="1:10" ht="42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</row>
    <row r="2" spans="1:10" ht="18" x14ac:dyDescent="0.25">
      <c r="A2" s="4"/>
      <c r="B2" s="4"/>
      <c r="C2" s="4"/>
      <c r="D2" s="4"/>
      <c r="E2" s="4"/>
      <c r="F2" s="4"/>
      <c r="G2" s="4"/>
      <c r="H2" s="4"/>
    </row>
    <row r="3" spans="1:10" ht="15.75" x14ac:dyDescent="0.25">
      <c r="A3" s="108" t="s">
        <v>18</v>
      </c>
      <c r="B3" s="108"/>
      <c r="C3" s="108"/>
      <c r="D3" s="108"/>
      <c r="E3" s="108"/>
      <c r="F3" s="108"/>
      <c r="G3" s="121"/>
      <c r="H3" s="121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5.75" x14ac:dyDescent="0.25">
      <c r="A5" s="108" t="s">
        <v>24</v>
      </c>
      <c r="B5" s="109"/>
      <c r="C5" s="109"/>
      <c r="D5" s="109"/>
      <c r="E5" s="109"/>
      <c r="F5" s="109"/>
      <c r="G5" s="109"/>
      <c r="H5" s="109"/>
    </row>
    <row r="6" spans="1:10" ht="18" x14ac:dyDescent="0.25">
      <c r="A6" s="1"/>
      <c r="B6" s="2"/>
      <c r="C6" s="2"/>
      <c r="D6" s="2"/>
      <c r="E6" s="6"/>
      <c r="F6" s="7"/>
      <c r="G6" s="7"/>
      <c r="H6" s="26"/>
      <c r="J6" t="s">
        <v>30</v>
      </c>
    </row>
    <row r="7" spans="1:10" ht="25.5" x14ac:dyDescent="0.25">
      <c r="A7" s="77"/>
      <c r="B7" s="77"/>
      <c r="C7" s="77"/>
      <c r="D7" s="78"/>
      <c r="E7" s="79"/>
      <c r="F7" s="3" t="s">
        <v>82</v>
      </c>
      <c r="G7" s="3" t="s">
        <v>83</v>
      </c>
      <c r="H7" s="18" t="s">
        <v>84</v>
      </c>
      <c r="I7" s="18" t="s">
        <v>85</v>
      </c>
      <c r="J7" s="18" t="s">
        <v>86</v>
      </c>
    </row>
    <row r="8" spans="1:10" x14ac:dyDescent="0.25">
      <c r="A8" s="122" t="s">
        <v>0</v>
      </c>
      <c r="B8" s="123"/>
      <c r="C8" s="123"/>
      <c r="D8" s="123"/>
      <c r="E8" s="124"/>
      <c r="F8" s="46">
        <v>1449599.94</v>
      </c>
      <c r="G8" s="46">
        <f>G9</f>
        <v>2188839</v>
      </c>
      <c r="H8" s="46">
        <v>1973500</v>
      </c>
      <c r="I8" s="87">
        <f>I9</f>
        <v>2024600</v>
      </c>
      <c r="J8" s="87">
        <f>J9</f>
        <v>2069200</v>
      </c>
    </row>
    <row r="9" spans="1:10" x14ac:dyDescent="0.25">
      <c r="A9" s="125" t="s">
        <v>31</v>
      </c>
      <c r="B9" s="126"/>
      <c r="C9" s="126"/>
      <c r="D9" s="126"/>
      <c r="E9" s="127"/>
      <c r="F9" s="88">
        <v>1449599.94</v>
      </c>
      <c r="G9" s="88">
        <f>G11+G14</f>
        <v>2188839</v>
      </c>
      <c r="H9" s="88">
        <v>1973500</v>
      </c>
      <c r="I9" s="48">
        <f>I11+I14</f>
        <v>2024600</v>
      </c>
      <c r="J9" s="48">
        <f>J11+J14</f>
        <v>2069200</v>
      </c>
    </row>
    <row r="10" spans="1:10" x14ac:dyDescent="0.25">
      <c r="A10" s="128" t="s">
        <v>32</v>
      </c>
      <c r="B10" s="127"/>
      <c r="C10" s="127"/>
      <c r="D10" s="127"/>
      <c r="E10" s="127"/>
      <c r="F10" s="56">
        <v>0</v>
      </c>
      <c r="G10" s="56">
        <v>0</v>
      </c>
      <c r="H10" s="56">
        <v>0</v>
      </c>
      <c r="I10" s="48">
        <v>0</v>
      </c>
      <c r="J10" s="48">
        <v>0</v>
      </c>
    </row>
    <row r="11" spans="1:10" x14ac:dyDescent="0.25">
      <c r="A11" s="82" t="s">
        <v>1</v>
      </c>
      <c r="B11" s="97"/>
      <c r="C11" s="98"/>
      <c r="D11" s="98"/>
      <c r="E11" s="99"/>
      <c r="F11" s="46">
        <f>F12+F13</f>
        <v>1431636.49</v>
      </c>
      <c r="G11" s="46">
        <f>G12+G13</f>
        <v>2089000</v>
      </c>
      <c r="H11" s="46">
        <v>1793500</v>
      </c>
      <c r="I11" s="87">
        <v>1840000</v>
      </c>
      <c r="J11" s="87">
        <v>1880000</v>
      </c>
    </row>
    <row r="12" spans="1:10" x14ac:dyDescent="0.25">
      <c r="A12" s="129" t="s">
        <v>33</v>
      </c>
      <c r="B12" s="126"/>
      <c r="C12" s="126"/>
      <c r="D12" s="126"/>
      <c r="E12" s="126"/>
      <c r="F12" s="89">
        <v>1423873.2</v>
      </c>
      <c r="G12" s="90">
        <v>2018000</v>
      </c>
      <c r="H12" s="90">
        <v>1785500</v>
      </c>
      <c r="I12" s="48">
        <v>1831800</v>
      </c>
      <c r="J12" s="48">
        <v>1871600</v>
      </c>
    </row>
    <row r="13" spans="1:10" x14ac:dyDescent="0.25">
      <c r="A13" s="128" t="s">
        <v>34</v>
      </c>
      <c r="B13" s="127"/>
      <c r="C13" s="127"/>
      <c r="D13" s="127"/>
      <c r="E13" s="127"/>
      <c r="F13" s="89">
        <v>7763.29</v>
      </c>
      <c r="G13" s="91">
        <v>71000</v>
      </c>
      <c r="H13" s="91">
        <v>8000</v>
      </c>
      <c r="I13" s="48">
        <v>8200</v>
      </c>
      <c r="J13" s="48">
        <v>8400</v>
      </c>
    </row>
    <row r="14" spans="1:10" ht="15.75" x14ac:dyDescent="0.25">
      <c r="A14" s="130" t="s">
        <v>49</v>
      </c>
      <c r="B14" s="123"/>
      <c r="C14" s="123"/>
      <c r="D14" s="123"/>
      <c r="E14" s="123"/>
      <c r="F14" s="66">
        <v>17963.45</v>
      </c>
      <c r="G14" s="55">
        <v>99839</v>
      </c>
      <c r="H14" s="55">
        <v>180000</v>
      </c>
      <c r="I14" s="87">
        <v>184600</v>
      </c>
      <c r="J14" s="87">
        <v>189200</v>
      </c>
    </row>
    <row r="15" spans="1:10" ht="18" x14ac:dyDescent="0.25">
      <c r="A15" s="4"/>
      <c r="B15" s="19"/>
      <c r="C15" s="19"/>
      <c r="D15" s="19"/>
      <c r="E15" s="19"/>
      <c r="F15" s="20"/>
      <c r="G15" s="20"/>
      <c r="H15" s="20"/>
    </row>
    <row r="16" spans="1:10" ht="15.75" x14ac:dyDescent="0.25">
      <c r="A16" s="108" t="s">
        <v>25</v>
      </c>
      <c r="B16" s="109"/>
      <c r="C16" s="109"/>
      <c r="D16" s="109"/>
      <c r="E16" s="109"/>
      <c r="F16" s="109"/>
      <c r="G16" s="109"/>
      <c r="H16" s="109"/>
    </row>
    <row r="17" spans="1:10" ht="18" x14ac:dyDescent="0.25">
      <c r="A17" s="4"/>
      <c r="B17" s="19"/>
      <c r="C17" s="19"/>
      <c r="D17" s="19"/>
      <c r="E17" s="19"/>
      <c r="F17" s="20"/>
      <c r="G17" s="20"/>
      <c r="H17" s="20"/>
    </row>
    <row r="18" spans="1:10" ht="25.5" x14ac:dyDescent="0.25">
      <c r="A18" s="77"/>
      <c r="B18" s="77"/>
      <c r="C18" s="77"/>
      <c r="D18" s="78"/>
      <c r="E18" s="79"/>
      <c r="F18" s="3" t="s">
        <v>82</v>
      </c>
      <c r="G18" s="3" t="s">
        <v>83</v>
      </c>
      <c r="H18" s="18" t="s">
        <v>84</v>
      </c>
      <c r="I18" s="18" t="s">
        <v>85</v>
      </c>
      <c r="J18" s="18" t="s">
        <v>86</v>
      </c>
    </row>
    <row r="19" spans="1:10" ht="15.75" x14ac:dyDescent="0.25">
      <c r="A19" s="119" t="s">
        <v>35</v>
      </c>
      <c r="B19" s="119"/>
      <c r="C19" s="119"/>
      <c r="D19" s="119"/>
      <c r="E19" s="119"/>
      <c r="F19" s="65">
        <v>0</v>
      </c>
      <c r="G19" s="46">
        <v>0</v>
      </c>
      <c r="H19" s="54">
        <v>0</v>
      </c>
      <c r="I19" s="72">
        <v>0</v>
      </c>
      <c r="J19" s="72">
        <v>0</v>
      </c>
    </row>
    <row r="20" spans="1:10" ht="15.75" x14ac:dyDescent="0.25">
      <c r="A20" s="119" t="s">
        <v>36</v>
      </c>
      <c r="B20" s="120"/>
      <c r="C20" s="120"/>
      <c r="D20" s="120"/>
      <c r="E20" s="120"/>
      <c r="F20" s="65">
        <v>0</v>
      </c>
      <c r="G20" s="56">
        <v>0</v>
      </c>
      <c r="H20" s="57">
        <v>0</v>
      </c>
      <c r="I20" s="72">
        <v>0</v>
      </c>
      <c r="J20" s="72">
        <v>0</v>
      </c>
    </row>
    <row r="21" spans="1:10" ht="15.75" customHeight="1" x14ac:dyDescent="0.25">
      <c r="A21" s="107" t="s">
        <v>88</v>
      </c>
      <c r="B21" s="107"/>
      <c r="C21" s="107"/>
      <c r="D21" s="107"/>
      <c r="E21" s="107"/>
      <c r="F21" s="64">
        <v>0</v>
      </c>
      <c r="G21" s="55">
        <v>0</v>
      </c>
      <c r="H21" s="55">
        <v>0</v>
      </c>
      <c r="I21" s="72">
        <v>0</v>
      </c>
      <c r="J21" s="72">
        <v>0</v>
      </c>
    </row>
    <row r="22" spans="1:10" ht="15.75" customHeight="1" x14ac:dyDescent="0.25">
      <c r="A22" s="107" t="s">
        <v>89</v>
      </c>
      <c r="B22" s="107"/>
      <c r="C22" s="107"/>
      <c r="D22" s="107"/>
      <c r="E22" s="107"/>
      <c r="F22" s="64">
        <v>117828.74</v>
      </c>
      <c r="G22" s="55">
        <v>99839</v>
      </c>
      <c r="H22" s="55">
        <v>180000</v>
      </c>
      <c r="I22" s="87">
        <v>184600</v>
      </c>
      <c r="J22" s="87">
        <v>189200</v>
      </c>
    </row>
    <row r="23" spans="1:10" ht="15.75" x14ac:dyDescent="0.25">
      <c r="A23" s="117" t="s">
        <v>90</v>
      </c>
      <c r="B23" s="118"/>
      <c r="C23" s="118"/>
      <c r="D23" s="118"/>
      <c r="E23" s="118"/>
      <c r="F23" s="92">
        <v>117828.74</v>
      </c>
      <c r="G23" s="71">
        <v>99839</v>
      </c>
      <c r="H23" s="71">
        <v>180000</v>
      </c>
      <c r="I23" s="48">
        <v>184600</v>
      </c>
      <c r="J23" s="48">
        <v>189200</v>
      </c>
    </row>
    <row r="24" spans="1:10" ht="15.75" x14ac:dyDescent="0.25">
      <c r="A24" s="80"/>
      <c r="B24" s="81"/>
      <c r="C24" s="81"/>
      <c r="D24" s="81"/>
      <c r="E24" s="81"/>
      <c r="F24" s="64"/>
      <c r="G24" s="67"/>
      <c r="H24" s="67"/>
      <c r="I24" s="47"/>
      <c r="J24" s="47"/>
    </row>
    <row r="25" spans="1:10" ht="15.75" x14ac:dyDescent="0.25">
      <c r="A25" s="108" t="s">
        <v>50</v>
      </c>
      <c r="B25" s="109"/>
      <c r="C25" s="109"/>
      <c r="D25" s="109"/>
      <c r="E25" s="109"/>
      <c r="F25" s="109"/>
      <c r="G25" s="109"/>
      <c r="H25" s="109"/>
    </row>
    <row r="26" spans="1:10" ht="15.75" x14ac:dyDescent="0.25">
      <c r="A26" s="33"/>
      <c r="B26" s="34"/>
      <c r="C26" s="34"/>
      <c r="D26" s="34"/>
      <c r="E26" s="34"/>
      <c r="F26" s="34"/>
      <c r="G26" s="34"/>
      <c r="H26" s="34"/>
    </row>
    <row r="27" spans="1:10" x14ac:dyDescent="0.25">
      <c r="A27" s="77"/>
      <c r="B27" s="77"/>
      <c r="C27" s="77"/>
      <c r="D27" s="78"/>
      <c r="E27" s="79"/>
      <c r="F27" s="102" t="s">
        <v>82</v>
      </c>
      <c r="G27" s="102" t="s">
        <v>83</v>
      </c>
      <c r="H27" s="116" t="s">
        <v>84</v>
      </c>
      <c r="I27" s="101" t="s">
        <v>85</v>
      </c>
      <c r="J27" s="101" t="s">
        <v>86</v>
      </c>
    </row>
    <row r="28" spans="1:10" x14ac:dyDescent="0.25">
      <c r="A28" s="77"/>
      <c r="B28" s="77"/>
      <c r="C28" s="77"/>
      <c r="D28" s="78"/>
      <c r="E28" s="79"/>
      <c r="F28" s="102"/>
      <c r="G28" s="102"/>
      <c r="H28" s="116"/>
      <c r="I28" s="101"/>
      <c r="J28" s="101"/>
    </row>
    <row r="29" spans="1:10" ht="15" customHeight="1" x14ac:dyDescent="0.25">
      <c r="A29" s="110" t="s">
        <v>51</v>
      </c>
      <c r="B29" s="110"/>
      <c r="C29" s="110"/>
      <c r="D29" s="110"/>
      <c r="E29" s="110"/>
      <c r="F29" s="83">
        <v>359816.88</v>
      </c>
      <c r="G29" s="83">
        <v>0</v>
      </c>
      <c r="H29" s="58">
        <v>0</v>
      </c>
      <c r="I29" s="72">
        <v>0</v>
      </c>
      <c r="J29" s="72">
        <v>0</v>
      </c>
    </row>
    <row r="30" spans="1:10" ht="15" customHeight="1" x14ac:dyDescent="0.25">
      <c r="A30" s="111" t="s">
        <v>52</v>
      </c>
      <c r="B30" s="112"/>
      <c r="C30" s="112"/>
      <c r="D30" s="112"/>
      <c r="E30" s="112"/>
      <c r="F30" s="60">
        <v>0</v>
      </c>
      <c r="G30" s="60">
        <f>G22+G29</f>
        <v>99839</v>
      </c>
      <c r="H30" s="60">
        <f>H22+H29</f>
        <v>180000</v>
      </c>
      <c r="I30" s="48">
        <v>0</v>
      </c>
      <c r="J30" s="72">
        <v>0</v>
      </c>
    </row>
    <row r="31" spans="1:10" ht="45" customHeight="1" x14ac:dyDescent="0.25">
      <c r="A31" s="113" t="s">
        <v>53</v>
      </c>
      <c r="B31" s="113"/>
      <c r="C31" s="113"/>
      <c r="D31" s="113"/>
      <c r="E31" s="113"/>
      <c r="F31" s="60">
        <v>117828.74</v>
      </c>
      <c r="G31" s="60">
        <v>0</v>
      </c>
      <c r="H31" s="60">
        <v>0</v>
      </c>
      <c r="I31" s="72">
        <v>0</v>
      </c>
      <c r="J31" s="72">
        <v>0</v>
      </c>
    </row>
    <row r="32" spans="1:10" ht="15.75" x14ac:dyDescent="0.25">
      <c r="A32" s="38"/>
      <c r="B32" s="39"/>
      <c r="C32" s="39"/>
      <c r="D32" s="39"/>
      <c r="E32" s="39"/>
      <c r="F32" s="61"/>
      <c r="G32" s="39"/>
      <c r="H32" s="39"/>
    </row>
    <row r="33" spans="1:10" ht="15.75" x14ac:dyDescent="0.25">
      <c r="A33" s="114" t="s">
        <v>48</v>
      </c>
      <c r="B33" s="114"/>
      <c r="C33" s="114"/>
      <c r="D33" s="114"/>
      <c r="E33" s="114"/>
      <c r="F33" s="114"/>
      <c r="G33" s="114"/>
      <c r="H33" s="114"/>
    </row>
    <row r="34" spans="1:10" ht="18" x14ac:dyDescent="0.25">
      <c r="A34" s="40"/>
      <c r="B34" s="41"/>
      <c r="C34" s="41"/>
      <c r="D34" s="41"/>
      <c r="E34" s="41"/>
      <c r="F34" s="42"/>
      <c r="G34" s="42"/>
      <c r="H34" s="42"/>
    </row>
    <row r="35" spans="1:10" x14ac:dyDescent="0.25">
      <c r="A35" s="84"/>
      <c r="B35" s="84"/>
      <c r="C35" s="84"/>
      <c r="D35" s="85"/>
      <c r="E35" s="86"/>
      <c r="F35" s="102" t="s">
        <v>82</v>
      </c>
      <c r="G35" s="102" t="s">
        <v>83</v>
      </c>
      <c r="H35" s="103" t="s">
        <v>81</v>
      </c>
      <c r="I35" s="104" t="s">
        <v>85</v>
      </c>
      <c r="J35" s="101" t="s">
        <v>86</v>
      </c>
    </row>
    <row r="36" spans="1:10" x14ac:dyDescent="0.25">
      <c r="A36" s="84"/>
      <c r="B36" s="84"/>
      <c r="C36" s="84"/>
      <c r="D36" s="85"/>
      <c r="E36" s="86"/>
      <c r="F36" s="102"/>
      <c r="G36" s="102"/>
      <c r="H36" s="103"/>
      <c r="I36" s="101"/>
      <c r="J36" s="101"/>
    </row>
    <row r="37" spans="1:10" x14ac:dyDescent="0.25">
      <c r="A37" s="110" t="s">
        <v>51</v>
      </c>
      <c r="B37" s="110"/>
      <c r="C37" s="110"/>
      <c r="D37" s="110"/>
      <c r="E37" s="110"/>
      <c r="F37" s="83">
        <v>359816.88</v>
      </c>
      <c r="G37" s="58">
        <v>-99839</v>
      </c>
      <c r="H37" s="58">
        <v>-180000</v>
      </c>
      <c r="I37" s="48">
        <v>0</v>
      </c>
      <c r="J37" s="48">
        <v>0</v>
      </c>
    </row>
    <row r="38" spans="1:10" ht="28.5" customHeight="1" x14ac:dyDescent="0.25">
      <c r="A38" s="110" t="s">
        <v>54</v>
      </c>
      <c r="B38" s="110"/>
      <c r="C38" s="110"/>
      <c r="D38" s="110"/>
      <c r="E38" s="110"/>
      <c r="F38" s="83"/>
      <c r="G38" s="58">
        <v>0</v>
      </c>
      <c r="H38" s="58">
        <v>0</v>
      </c>
      <c r="I38" s="48">
        <v>0</v>
      </c>
      <c r="J38" s="48">
        <v>0</v>
      </c>
    </row>
    <row r="39" spans="1:10" x14ac:dyDescent="0.25">
      <c r="A39" s="110" t="s">
        <v>55</v>
      </c>
      <c r="B39" s="115"/>
      <c r="C39" s="115"/>
      <c r="D39" s="115"/>
      <c r="E39" s="115"/>
      <c r="F39" s="83"/>
      <c r="G39" s="58">
        <v>0</v>
      </c>
      <c r="H39" s="58">
        <v>0</v>
      </c>
      <c r="I39" s="48">
        <v>0</v>
      </c>
      <c r="J39" s="48">
        <v>0</v>
      </c>
    </row>
    <row r="40" spans="1:10" ht="15" customHeight="1" x14ac:dyDescent="0.25">
      <c r="A40" s="111" t="s">
        <v>52</v>
      </c>
      <c r="B40" s="112"/>
      <c r="C40" s="112"/>
      <c r="D40" s="112"/>
      <c r="E40" s="112"/>
      <c r="F40" s="59">
        <v>359816.88</v>
      </c>
      <c r="G40" s="59">
        <v>-99839</v>
      </c>
      <c r="H40" s="59">
        <v>-180000</v>
      </c>
      <c r="I40" s="48">
        <v>0</v>
      </c>
      <c r="J40" s="48">
        <v>0</v>
      </c>
    </row>
    <row r="41" spans="1:10" ht="17.25" customHeight="1" x14ac:dyDescent="0.25">
      <c r="A41" s="47"/>
      <c r="B41" s="47"/>
      <c r="C41" s="47"/>
      <c r="D41" s="47"/>
      <c r="E41" s="47"/>
      <c r="F41" s="47"/>
      <c r="G41" s="47"/>
      <c r="H41" s="47"/>
      <c r="I41" s="47"/>
      <c r="J41" s="47"/>
    </row>
    <row r="42" spans="1:10" x14ac:dyDescent="0.25">
      <c r="A42" s="105"/>
      <c r="B42" s="106"/>
      <c r="C42" s="106"/>
      <c r="D42" s="106"/>
      <c r="E42" s="106"/>
      <c r="F42" s="106"/>
      <c r="G42" s="106"/>
      <c r="H42" s="106"/>
    </row>
    <row r="43" spans="1:10" ht="9" customHeight="1" x14ac:dyDescent="0.25"/>
  </sheetData>
  <mergeCells count="35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42:H42"/>
    <mergeCell ref="A21:E21"/>
    <mergeCell ref="A22:E22"/>
    <mergeCell ref="A25:H25"/>
    <mergeCell ref="A29:E29"/>
    <mergeCell ref="A30:E30"/>
    <mergeCell ref="A31:E31"/>
    <mergeCell ref="A33:H33"/>
    <mergeCell ref="A37:E37"/>
    <mergeCell ref="A38:E38"/>
    <mergeCell ref="A39:E39"/>
    <mergeCell ref="A40:E40"/>
    <mergeCell ref="F27:F28"/>
    <mergeCell ref="G27:G28"/>
    <mergeCell ref="H27:H28"/>
    <mergeCell ref="A23:E23"/>
    <mergeCell ref="I27:I28"/>
    <mergeCell ref="J27:J28"/>
    <mergeCell ref="F35:F36"/>
    <mergeCell ref="G35:G36"/>
    <mergeCell ref="H35:H36"/>
    <mergeCell ref="I35:I36"/>
    <mergeCell ref="J35:J36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topLeftCell="A13" workbookViewId="0">
      <selection activeCell="H10" sqref="H10:H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4" width="25.28515625" customWidth="1"/>
    <col min="5" max="5" width="21.140625" customWidth="1"/>
    <col min="6" max="6" width="18" customWidth="1"/>
    <col min="7" max="7" width="15.140625" customWidth="1"/>
    <col min="8" max="8" width="17.5703125" customWidth="1"/>
  </cols>
  <sheetData>
    <row r="1" spans="1:8" ht="42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8" t="s">
        <v>18</v>
      </c>
      <c r="B3" s="108"/>
      <c r="C3" s="108"/>
      <c r="D3" s="108"/>
      <c r="E3" s="108"/>
      <c r="F3" s="10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08" t="s">
        <v>3</v>
      </c>
      <c r="B5" s="108"/>
      <c r="C5" s="108"/>
      <c r="D5" s="108"/>
      <c r="E5" s="108"/>
      <c r="F5" s="108"/>
    </row>
    <row r="6" spans="1:8" ht="18" x14ac:dyDescent="0.25">
      <c r="A6" s="4"/>
      <c r="B6" s="4"/>
      <c r="C6" s="4"/>
      <c r="D6" s="4"/>
      <c r="E6" s="5"/>
      <c r="F6" s="5"/>
    </row>
    <row r="7" spans="1:8" ht="15.75" customHeight="1" x14ac:dyDescent="0.25">
      <c r="A7" s="108" t="s">
        <v>37</v>
      </c>
      <c r="B7" s="108"/>
      <c r="C7" s="108"/>
      <c r="D7" s="108"/>
      <c r="E7" s="108"/>
      <c r="F7" s="108"/>
    </row>
    <row r="8" spans="1:8" ht="18" x14ac:dyDescent="0.25">
      <c r="A8" s="4"/>
      <c r="B8" s="4"/>
      <c r="C8" s="4"/>
      <c r="D8" s="4"/>
      <c r="E8" s="5"/>
      <c r="F8" s="63"/>
      <c r="H8" t="s">
        <v>30</v>
      </c>
    </row>
    <row r="9" spans="1:8" ht="25.5" x14ac:dyDescent="0.25">
      <c r="A9" s="18" t="s">
        <v>4</v>
      </c>
      <c r="B9" s="17" t="s">
        <v>5</v>
      </c>
      <c r="C9" s="17" t="s">
        <v>2</v>
      </c>
      <c r="D9" s="17" t="s">
        <v>82</v>
      </c>
      <c r="E9" s="17" t="s">
        <v>83</v>
      </c>
      <c r="F9" s="18" t="s">
        <v>84</v>
      </c>
      <c r="G9" s="18" t="s">
        <v>85</v>
      </c>
      <c r="H9" s="18" t="s">
        <v>86</v>
      </c>
    </row>
    <row r="10" spans="1:8" ht="15.75" x14ac:dyDescent="0.25">
      <c r="A10" s="29"/>
      <c r="B10" s="30"/>
      <c r="C10" s="28" t="s">
        <v>0</v>
      </c>
      <c r="D10" s="68">
        <f>D11</f>
        <v>1449599.94</v>
      </c>
      <c r="E10" s="46">
        <f>E11</f>
        <v>2188839</v>
      </c>
      <c r="F10" s="46">
        <v>1973500</v>
      </c>
      <c r="G10" s="87">
        <f>G12+G16</f>
        <v>2016500</v>
      </c>
      <c r="H10" s="87">
        <f>H11</f>
        <v>2066900</v>
      </c>
    </row>
    <row r="11" spans="1:8" ht="15.75" customHeight="1" x14ac:dyDescent="0.25">
      <c r="A11" s="10">
        <v>6</v>
      </c>
      <c r="B11" s="10"/>
      <c r="C11" s="10" t="s">
        <v>6</v>
      </c>
      <c r="D11" s="68">
        <f>D12+D13+D14+D15+D16+D17+D18+D19+D20</f>
        <v>1449599.94</v>
      </c>
      <c r="E11" s="44">
        <f>E12+E16</f>
        <v>2188839</v>
      </c>
      <c r="F11" s="44">
        <f>F12+F16</f>
        <v>1973500</v>
      </c>
      <c r="G11" s="87">
        <f>G12+G16</f>
        <v>2016500</v>
      </c>
      <c r="H11" s="87">
        <f>H12+H16</f>
        <v>2066900</v>
      </c>
    </row>
    <row r="12" spans="1:8" ht="38.25" x14ac:dyDescent="0.25">
      <c r="A12" s="10"/>
      <c r="B12" s="14">
        <v>63</v>
      </c>
      <c r="C12" s="14" t="s">
        <v>27</v>
      </c>
      <c r="D12" s="69">
        <v>8265</v>
      </c>
      <c r="E12" s="43">
        <v>8000</v>
      </c>
      <c r="F12" s="43">
        <v>8000</v>
      </c>
      <c r="G12" s="48">
        <v>8200</v>
      </c>
      <c r="H12" s="48">
        <v>8400</v>
      </c>
    </row>
    <row r="13" spans="1:8" ht="15.75" x14ac:dyDescent="0.25">
      <c r="A13" s="11"/>
      <c r="B13" s="23">
        <v>64</v>
      </c>
      <c r="C13" s="12" t="s">
        <v>66</v>
      </c>
      <c r="D13" s="69">
        <v>0.25</v>
      </c>
      <c r="E13" s="43">
        <v>0</v>
      </c>
      <c r="F13" s="43">
        <v>0</v>
      </c>
      <c r="G13" s="48">
        <v>0</v>
      </c>
      <c r="H13" s="72">
        <v>0</v>
      </c>
    </row>
    <row r="14" spans="1:8" ht="15.75" x14ac:dyDescent="0.25">
      <c r="A14" s="11"/>
      <c r="B14" s="23">
        <v>65</v>
      </c>
      <c r="C14" s="12" t="s">
        <v>70</v>
      </c>
      <c r="D14" s="69">
        <v>10567.73</v>
      </c>
      <c r="E14" s="43">
        <v>0</v>
      </c>
      <c r="F14" s="43">
        <v>0</v>
      </c>
      <c r="G14" s="48">
        <v>0</v>
      </c>
      <c r="H14" s="72">
        <v>0</v>
      </c>
    </row>
    <row r="15" spans="1:8" ht="15.75" x14ac:dyDescent="0.25">
      <c r="A15" s="11"/>
      <c r="B15" s="23">
        <v>66</v>
      </c>
      <c r="C15" s="12" t="s">
        <v>71</v>
      </c>
      <c r="D15" s="69">
        <v>0</v>
      </c>
      <c r="E15" s="43">
        <v>0</v>
      </c>
      <c r="F15" s="43">
        <v>0</v>
      </c>
      <c r="G15" s="48">
        <v>0</v>
      </c>
      <c r="H15" s="72">
        <v>0</v>
      </c>
    </row>
    <row r="16" spans="1:8" ht="38.25" x14ac:dyDescent="0.25">
      <c r="A16" s="11"/>
      <c r="B16" s="11">
        <v>67</v>
      </c>
      <c r="C16" s="14" t="s">
        <v>28</v>
      </c>
      <c r="D16" s="69">
        <v>1430766.96</v>
      </c>
      <c r="E16" s="43">
        <v>2180839</v>
      </c>
      <c r="F16" s="43">
        <v>1965500</v>
      </c>
      <c r="G16" s="48">
        <v>2008300</v>
      </c>
      <c r="H16" s="48">
        <v>2058500</v>
      </c>
    </row>
    <row r="17" spans="1:8" ht="25.5" x14ac:dyDescent="0.25">
      <c r="A17" s="13">
        <v>7</v>
      </c>
      <c r="B17" s="13"/>
      <c r="C17" s="21" t="s">
        <v>7</v>
      </c>
      <c r="D17" s="69">
        <v>0</v>
      </c>
      <c r="E17" s="43">
        <v>0</v>
      </c>
      <c r="F17" s="43">
        <v>0</v>
      </c>
      <c r="G17" s="47">
        <v>0</v>
      </c>
      <c r="H17" s="72">
        <v>0</v>
      </c>
    </row>
    <row r="18" spans="1:8" ht="38.25" x14ac:dyDescent="0.25">
      <c r="A18" s="14"/>
      <c r="B18" s="14">
        <v>72</v>
      </c>
      <c r="C18" s="22" t="s">
        <v>26</v>
      </c>
      <c r="D18" s="69">
        <v>0</v>
      </c>
      <c r="E18" s="51">
        <v>0</v>
      </c>
      <c r="F18" s="51">
        <v>0</v>
      </c>
      <c r="G18" s="47">
        <v>0</v>
      </c>
      <c r="H18" s="72">
        <v>0</v>
      </c>
    </row>
    <row r="19" spans="1:8" ht="15.75" x14ac:dyDescent="0.25">
      <c r="D19" s="70"/>
      <c r="F19" s="73"/>
    </row>
    <row r="20" spans="1:8" ht="15.75" x14ac:dyDescent="0.25">
      <c r="D20" s="70"/>
    </row>
    <row r="21" spans="1:8" ht="15.75" x14ac:dyDescent="0.25">
      <c r="A21" s="108" t="s">
        <v>38</v>
      </c>
      <c r="B21" s="131"/>
      <c r="C21" s="131"/>
      <c r="D21" s="131"/>
      <c r="E21" s="131"/>
      <c r="F21" s="131"/>
    </row>
    <row r="22" spans="1:8" ht="18" x14ac:dyDescent="0.25">
      <c r="A22" s="4"/>
      <c r="B22" s="4"/>
      <c r="C22" s="4"/>
      <c r="D22" s="4"/>
      <c r="E22" s="5"/>
      <c r="F22" s="5"/>
    </row>
    <row r="23" spans="1:8" ht="25.5" x14ac:dyDescent="0.25">
      <c r="A23" s="18" t="s">
        <v>4</v>
      </c>
      <c r="B23" s="18" t="s">
        <v>5</v>
      </c>
      <c r="C23" s="18" t="s">
        <v>8</v>
      </c>
      <c r="D23" s="17" t="s">
        <v>82</v>
      </c>
      <c r="E23" s="17" t="s">
        <v>83</v>
      </c>
      <c r="F23" s="18" t="s">
        <v>84</v>
      </c>
      <c r="G23" s="18" t="s">
        <v>85</v>
      </c>
      <c r="H23" s="18" t="s">
        <v>86</v>
      </c>
    </row>
    <row r="24" spans="1:8" x14ac:dyDescent="0.25">
      <c r="A24" s="29"/>
      <c r="B24" s="29"/>
      <c r="C24" s="31" t="s">
        <v>1</v>
      </c>
      <c r="D24" s="46">
        <f>D25+D29</f>
        <v>1431636.4899999998</v>
      </c>
      <c r="E24" s="46">
        <f>E25+E29</f>
        <v>2089000</v>
      </c>
      <c r="F24" s="46">
        <f>F25+F29</f>
        <v>1793500</v>
      </c>
      <c r="G24" s="87">
        <f>G25+G29</f>
        <v>1840000</v>
      </c>
      <c r="H24" s="87">
        <f>H25+H29</f>
        <v>1880000</v>
      </c>
    </row>
    <row r="25" spans="1:8" ht="15.75" customHeight="1" x14ac:dyDescent="0.25">
      <c r="A25" s="10">
        <v>3</v>
      </c>
      <c r="B25" s="10"/>
      <c r="C25" s="10" t="s">
        <v>9</v>
      </c>
      <c r="D25" s="44">
        <f>D26+D27+D28</f>
        <v>1423873.1999999997</v>
      </c>
      <c r="E25" s="44">
        <f>E26+E27+E28</f>
        <v>2018000</v>
      </c>
      <c r="F25" s="44">
        <f>F26+F27+F28</f>
        <v>1785500</v>
      </c>
      <c r="G25" s="87">
        <f>G26+G27+G28</f>
        <v>1831800</v>
      </c>
      <c r="H25" s="87">
        <f>H26+H27+H28</f>
        <v>1871600</v>
      </c>
    </row>
    <row r="26" spans="1:8" ht="15.75" customHeight="1" x14ac:dyDescent="0.25">
      <c r="A26" s="10"/>
      <c r="B26" s="14">
        <v>31</v>
      </c>
      <c r="C26" s="14" t="s">
        <v>10</v>
      </c>
      <c r="D26" s="43">
        <v>1208579.3799999999</v>
      </c>
      <c r="E26" s="43">
        <v>1727400</v>
      </c>
      <c r="F26" s="43">
        <v>1482500</v>
      </c>
      <c r="G26" s="48">
        <v>1520000</v>
      </c>
      <c r="H26" s="48">
        <f t="shared" ref="H26" si="0">G26*2.5%+G26</f>
        <v>1558000</v>
      </c>
    </row>
    <row r="27" spans="1:8" x14ac:dyDescent="0.25">
      <c r="A27" s="11"/>
      <c r="B27" s="11">
        <v>32</v>
      </c>
      <c r="C27" s="11" t="s">
        <v>21</v>
      </c>
      <c r="D27" s="43">
        <v>214237.42</v>
      </c>
      <c r="E27" s="43">
        <v>288600</v>
      </c>
      <c r="F27" s="43">
        <v>301000</v>
      </c>
      <c r="G27" s="48">
        <v>309800</v>
      </c>
      <c r="H27" s="48">
        <v>311600</v>
      </c>
    </row>
    <row r="28" spans="1:8" x14ac:dyDescent="0.25">
      <c r="A28" s="11"/>
      <c r="B28" s="23">
        <v>34</v>
      </c>
      <c r="C28" s="12" t="s">
        <v>56</v>
      </c>
      <c r="D28" s="43">
        <v>1056.4000000000001</v>
      </c>
      <c r="E28" s="43">
        <v>2000</v>
      </c>
      <c r="F28" s="43">
        <v>2000</v>
      </c>
      <c r="G28" s="48">
        <v>2000</v>
      </c>
      <c r="H28" s="48">
        <v>2000</v>
      </c>
    </row>
    <row r="29" spans="1:8" ht="25.5" x14ac:dyDescent="0.25">
      <c r="A29" s="13">
        <v>4</v>
      </c>
      <c r="B29" s="13"/>
      <c r="C29" s="21" t="s">
        <v>11</v>
      </c>
      <c r="D29" s="44">
        <v>7763.29</v>
      </c>
      <c r="E29" s="44">
        <f>E30</f>
        <v>71000</v>
      </c>
      <c r="F29" s="44">
        <v>8000</v>
      </c>
      <c r="G29" s="87">
        <v>8200</v>
      </c>
      <c r="H29" s="87">
        <v>8400</v>
      </c>
    </row>
    <row r="30" spans="1:8" ht="38.25" x14ac:dyDescent="0.25">
      <c r="A30" s="14"/>
      <c r="B30" s="14">
        <v>42</v>
      </c>
      <c r="C30" s="22" t="s">
        <v>12</v>
      </c>
      <c r="D30" s="43">
        <v>7763.29</v>
      </c>
      <c r="E30" s="51">
        <v>71000</v>
      </c>
      <c r="F30" s="51">
        <v>8000</v>
      </c>
      <c r="G30" s="48">
        <v>8200</v>
      </c>
      <c r="H30" s="48">
        <v>8400</v>
      </c>
    </row>
    <row r="31" spans="1:8" x14ac:dyDescent="0.25">
      <c r="A31" s="47"/>
      <c r="B31" s="47"/>
      <c r="C31" s="47" t="s">
        <v>69</v>
      </c>
      <c r="D31" s="48">
        <v>-99865.29</v>
      </c>
      <c r="E31" s="48">
        <v>-99839</v>
      </c>
      <c r="F31" s="48">
        <v>-180000</v>
      </c>
      <c r="G31" s="48"/>
      <c r="H31" s="48"/>
    </row>
    <row r="32" spans="1:8" x14ac:dyDescent="0.25">
      <c r="E32" s="50"/>
      <c r="F32" s="50"/>
    </row>
  </sheetData>
  <mergeCells count="5">
    <mergeCell ref="A21:F21"/>
    <mergeCell ref="A3:F3"/>
    <mergeCell ref="A5:F5"/>
    <mergeCell ref="A7:F7"/>
    <mergeCell ref="A1:H1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3"/>
  <sheetViews>
    <sheetView tabSelected="1" topLeftCell="A7" workbookViewId="0">
      <selection activeCell="G25" sqref="G25"/>
    </sheetView>
  </sheetViews>
  <sheetFormatPr defaultRowHeight="15" x14ac:dyDescent="0.25"/>
  <cols>
    <col min="2" max="2" width="37" customWidth="1"/>
    <col min="3" max="3" width="17" customWidth="1"/>
    <col min="4" max="4" width="19.85546875" customWidth="1"/>
    <col min="5" max="5" width="18.28515625" customWidth="1"/>
    <col min="6" max="6" width="18.42578125" customWidth="1"/>
    <col min="7" max="7" width="17.5703125" customWidth="1"/>
  </cols>
  <sheetData>
    <row r="1" spans="1:9" ht="42" customHeight="1" x14ac:dyDescent="0.25">
      <c r="B1" s="108" t="s">
        <v>87</v>
      </c>
      <c r="C1" s="108"/>
      <c r="D1" s="108"/>
      <c r="E1" s="108"/>
      <c r="F1" s="108"/>
      <c r="G1" s="108"/>
      <c r="H1" s="108"/>
      <c r="I1" s="108"/>
    </row>
    <row r="2" spans="1:9" ht="18" customHeight="1" x14ac:dyDescent="0.25">
      <c r="B2" s="4"/>
      <c r="C2" s="4"/>
      <c r="D2" s="4"/>
      <c r="E2" s="4"/>
    </row>
    <row r="3" spans="1:9" ht="15.75" customHeight="1" x14ac:dyDescent="0.25">
      <c r="B3" s="108" t="s">
        <v>18</v>
      </c>
      <c r="C3" s="108"/>
      <c r="D3" s="108"/>
      <c r="E3" s="108"/>
    </row>
    <row r="4" spans="1:9" ht="18" x14ac:dyDescent="0.25">
      <c r="C4" s="4"/>
      <c r="D4" s="5"/>
      <c r="E4" s="5"/>
    </row>
    <row r="5" spans="1:9" ht="18" customHeight="1" x14ac:dyDescent="0.25">
      <c r="B5" s="108" t="s">
        <v>3</v>
      </c>
      <c r="C5" s="108"/>
      <c r="D5" s="108"/>
      <c r="E5" s="108"/>
    </row>
    <row r="6" spans="1:9" ht="18" x14ac:dyDescent="0.25">
      <c r="B6" s="4"/>
      <c r="C6" s="4"/>
      <c r="D6" s="5"/>
      <c r="E6" s="5"/>
    </row>
    <row r="7" spans="1:9" ht="15.75" customHeight="1" x14ac:dyDescent="0.25">
      <c r="B7" s="108" t="s">
        <v>39</v>
      </c>
      <c r="C7" s="108"/>
      <c r="D7" s="108"/>
      <c r="E7" s="108"/>
    </row>
    <row r="8" spans="1:9" ht="18" x14ac:dyDescent="0.25">
      <c r="C8" s="4"/>
      <c r="D8" s="5"/>
      <c r="E8" s="63"/>
      <c r="G8" s="63" t="s">
        <v>30</v>
      </c>
    </row>
    <row r="9" spans="1:9" ht="25.5" x14ac:dyDescent="0.25">
      <c r="A9" s="47"/>
      <c r="B9" s="18" t="s">
        <v>41</v>
      </c>
      <c r="C9" s="17" t="s">
        <v>82</v>
      </c>
      <c r="D9" s="17" t="s">
        <v>83</v>
      </c>
      <c r="E9" s="18" t="s">
        <v>84</v>
      </c>
      <c r="F9" s="18" t="s">
        <v>85</v>
      </c>
      <c r="G9" s="18" t="s">
        <v>86</v>
      </c>
    </row>
    <row r="10" spans="1:9" x14ac:dyDescent="0.25">
      <c r="A10" s="47"/>
      <c r="B10" s="31" t="s">
        <v>0</v>
      </c>
      <c r="C10" s="46">
        <f>C12+C13+C14+C15</f>
        <v>1449599.94</v>
      </c>
      <c r="D10" s="46">
        <f>D12+D15+D16</f>
        <v>2188839</v>
      </c>
      <c r="E10" s="46">
        <v>1973500</v>
      </c>
      <c r="F10" s="87">
        <f>F12+F15+F16</f>
        <v>2024700</v>
      </c>
      <c r="G10" s="87">
        <v>2075300</v>
      </c>
    </row>
    <row r="11" spans="1:9" x14ac:dyDescent="0.25">
      <c r="A11" s="47"/>
      <c r="B11" s="21" t="s">
        <v>42</v>
      </c>
      <c r="C11" s="46"/>
      <c r="D11" s="29"/>
      <c r="E11" s="29"/>
      <c r="F11" s="48"/>
      <c r="G11" s="48"/>
    </row>
    <row r="12" spans="1:9" x14ac:dyDescent="0.25">
      <c r="A12" s="47"/>
      <c r="B12" s="12" t="s">
        <v>65</v>
      </c>
      <c r="C12" s="100">
        <v>8265</v>
      </c>
      <c r="D12" s="100">
        <v>8000</v>
      </c>
      <c r="E12" s="100">
        <v>8000</v>
      </c>
      <c r="F12" s="48">
        <v>8200</v>
      </c>
      <c r="G12" s="48">
        <v>8400</v>
      </c>
    </row>
    <row r="13" spans="1:9" x14ac:dyDescent="0.25">
      <c r="A13" s="47"/>
      <c r="B13" s="11" t="s">
        <v>66</v>
      </c>
      <c r="C13" s="43">
        <v>0.25</v>
      </c>
      <c r="D13" s="43">
        <v>0</v>
      </c>
      <c r="E13" s="43">
        <v>0</v>
      </c>
      <c r="F13" s="48">
        <v>0</v>
      </c>
      <c r="G13" s="48">
        <v>0</v>
      </c>
    </row>
    <row r="14" spans="1:9" x14ac:dyDescent="0.25">
      <c r="A14" s="47"/>
      <c r="B14" s="10" t="s">
        <v>67</v>
      </c>
      <c r="C14" s="43">
        <v>10567.73</v>
      </c>
      <c r="D14" s="43">
        <v>0</v>
      </c>
      <c r="E14" s="43">
        <v>0</v>
      </c>
      <c r="F14" s="48">
        <v>0</v>
      </c>
      <c r="G14" s="48">
        <v>0</v>
      </c>
    </row>
    <row r="15" spans="1:9" x14ac:dyDescent="0.25">
      <c r="A15" s="47"/>
      <c r="B15" s="15" t="s">
        <v>68</v>
      </c>
      <c r="C15" s="43">
        <v>1430766.96</v>
      </c>
      <c r="D15" s="43">
        <v>2109839</v>
      </c>
      <c r="E15" s="43">
        <v>1957500</v>
      </c>
      <c r="F15" s="48">
        <v>2008300</v>
      </c>
      <c r="G15" s="48">
        <v>2058500</v>
      </c>
    </row>
    <row r="16" spans="1:9" x14ac:dyDescent="0.25">
      <c r="A16" s="47"/>
      <c r="B16" s="31" t="s">
        <v>63</v>
      </c>
      <c r="C16" s="43">
        <v>0</v>
      </c>
      <c r="D16" s="43">
        <v>71000</v>
      </c>
      <c r="E16" s="43">
        <v>8000</v>
      </c>
      <c r="F16" s="48">
        <v>8200</v>
      </c>
      <c r="G16" s="48">
        <v>8400</v>
      </c>
    </row>
    <row r="17" spans="1:7" x14ac:dyDescent="0.25">
      <c r="A17" s="47"/>
      <c r="B17" s="12" t="s">
        <v>72</v>
      </c>
      <c r="C17" s="43">
        <v>0</v>
      </c>
      <c r="D17" s="51">
        <v>0</v>
      </c>
      <c r="E17" s="51">
        <v>0</v>
      </c>
      <c r="F17" s="48">
        <v>0</v>
      </c>
      <c r="G17" s="72">
        <v>0</v>
      </c>
    </row>
    <row r="18" spans="1:7" x14ac:dyDescent="0.25">
      <c r="A18" s="47"/>
      <c r="B18" s="47" t="s">
        <v>73</v>
      </c>
      <c r="C18" s="48"/>
      <c r="D18" s="48">
        <v>0</v>
      </c>
      <c r="E18" s="48">
        <v>0</v>
      </c>
      <c r="F18" s="48">
        <v>0</v>
      </c>
      <c r="G18" s="72">
        <v>0</v>
      </c>
    </row>
    <row r="21" spans="1:7" ht="15.75" customHeight="1" x14ac:dyDescent="0.25">
      <c r="B21" s="108" t="s">
        <v>40</v>
      </c>
      <c r="C21" s="108"/>
      <c r="D21" s="108"/>
      <c r="E21" s="108"/>
    </row>
    <row r="22" spans="1:7" ht="18" x14ac:dyDescent="0.25">
      <c r="B22" s="4"/>
      <c r="C22" s="4"/>
      <c r="D22" s="5"/>
      <c r="E22" s="5"/>
    </row>
    <row r="23" spans="1:7" ht="25.5" x14ac:dyDescent="0.25">
      <c r="B23" s="18" t="s">
        <v>41</v>
      </c>
      <c r="C23" s="17" t="s">
        <v>82</v>
      </c>
      <c r="D23" s="17" t="s">
        <v>83</v>
      </c>
      <c r="E23" s="18" t="s">
        <v>84</v>
      </c>
      <c r="F23" s="18" t="s">
        <v>85</v>
      </c>
      <c r="G23" s="18" t="s">
        <v>86</v>
      </c>
    </row>
    <row r="24" spans="1:7" x14ac:dyDescent="0.25">
      <c r="B24" s="31" t="s">
        <v>1</v>
      </c>
      <c r="C24" s="46">
        <f>C26</f>
        <v>1431636.4899999998</v>
      </c>
      <c r="D24" s="46">
        <f>D26</f>
        <v>2089000</v>
      </c>
      <c r="E24" s="46">
        <v>1793500</v>
      </c>
      <c r="F24" s="87">
        <f>F26+F31</f>
        <v>1840000</v>
      </c>
      <c r="G24" s="87">
        <f>G26+G31</f>
        <v>1880000</v>
      </c>
    </row>
    <row r="25" spans="1:7" ht="15.75" customHeight="1" x14ac:dyDescent="0.25">
      <c r="B25" s="21" t="s">
        <v>42</v>
      </c>
      <c r="C25" s="43">
        <v>0</v>
      </c>
      <c r="D25" s="8"/>
      <c r="E25" s="8"/>
      <c r="F25" s="48"/>
      <c r="G25" s="48"/>
    </row>
    <row r="26" spans="1:7" x14ac:dyDescent="0.25">
      <c r="B26" s="96" t="s">
        <v>43</v>
      </c>
      <c r="C26" s="44">
        <f>C27+C29+C30+C32</f>
        <v>1431636.4899999998</v>
      </c>
      <c r="D26" s="44">
        <f>D27+D29+D30+D32</f>
        <v>2089000</v>
      </c>
      <c r="E26" s="44">
        <f>E27+E28+E30</f>
        <v>1785500</v>
      </c>
      <c r="F26" s="87">
        <f>F27+F28+F30</f>
        <v>1831800</v>
      </c>
      <c r="G26" s="87">
        <f>G27+G28+G30</f>
        <v>1871600</v>
      </c>
    </row>
    <row r="27" spans="1:7" x14ac:dyDescent="0.25">
      <c r="B27" s="11" t="s">
        <v>10</v>
      </c>
      <c r="C27" s="43">
        <v>1208579.3799999999</v>
      </c>
      <c r="D27" s="43">
        <v>1727400</v>
      </c>
      <c r="E27" s="43">
        <v>1482500</v>
      </c>
      <c r="F27" s="48">
        <v>1520000</v>
      </c>
      <c r="G27" s="48">
        <f t="shared" ref="G27" si="0">F27*2.5%+F27</f>
        <v>1558000</v>
      </c>
    </row>
    <row r="28" spans="1:7" x14ac:dyDescent="0.25">
      <c r="B28" s="11" t="s">
        <v>91</v>
      </c>
      <c r="C28" s="44">
        <f>C29</f>
        <v>214237.42</v>
      </c>
      <c r="D28" s="44">
        <f>D29</f>
        <v>288600</v>
      </c>
      <c r="E28" s="44">
        <v>301000</v>
      </c>
      <c r="F28" s="87">
        <v>309800</v>
      </c>
      <c r="G28" s="87">
        <v>311600</v>
      </c>
    </row>
    <row r="29" spans="1:7" x14ac:dyDescent="0.25">
      <c r="B29" s="21" t="s">
        <v>21</v>
      </c>
      <c r="C29" s="43">
        <v>214237.42</v>
      </c>
      <c r="D29" s="43">
        <v>288600</v>
      </c>
      <c r="E29" s="43">
        <v>301000</v>
      </c>
      <c r="F29" s="48">
        <v>309800</v>
      </c>
      <c r="G29" s="48">
        <v>311600</v>
      </c>
    </row>
    <row r="30" spans="1:7" x14ac:dyDescent="0.25">
      <c r="B30" s="21" t="s">
        <v>93</v>
      </c>
      <c r="C30" s="44">
        <v>1056.4000000000001</v>
      </c>
      <c r="D30" s="44">
        <v>2000</v>
      </c>
      <c r="E30" s="44">
        <v>2000</v>
      </c>
      <c r="F30" s="87">
        <v>2000</v>
      </c>
      <c r="G30" s="87">
        <v>2000</v>
      </c>
    </row>
    <row r="31" spans="1:7" x14ac:dyDescent="0.25">
      <c r="B31" s="21" t="s">
        <v>92</v>
      </c>
      <c r="C31" s="43">
        <v>0</v>
      </c>
      <c r="D31" s="43">
        <v>0</v>
      </c>
      <c r="E31" s="44">
        <v>8000</v>
      </c>
      <c r="F31" s="87">
        <v>8200</v>
      </c>
      <c r="G31" s="87">
        <v>8400</v>
      </c>
    </row>
    <row r="32" spans="1:7" x14ac:dyDescent="0.25">
      <c r="B32" s="12" t="s">
        <v>75</v>
      </c>
      <c r="C32" s="43">
        <v>7763.29</v>
      </c>
      <c r="D32" s="51">
        <v>71000</v>
      </c>
      <c r="E32" s="51">
        <v>8000</v>
      </c>
      <c r="F32" s="48">
        <v>8200</v>
      </c>
      <c r="G32" s="48">
        <v>8400</v>
      </c>
    </row>
    <row r="33" spans="4:5" x14ac:dyDescent="0.25">
      <c r="D33" s="50"/>
      <c r="E33" s="50"/>
    </row>
  </sheetData>
  <mergeCells count="5">
    <mergeCell ref="B3:E3"/>
    <mergeCell ref="B5:E5"/>
    <mergeCell ref="B7:E7"/>
    <mergeCell ref="B21:E21"/>
    <mergeCell ref="B1:I1"/>
  </mergeCells>
  <pageMargins left="0.7" right="0.7" top="0.75" bottom="0.75" header="0.3" footer="0.3"/>
  <pageSetup paperSize="9" scale="8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6"/>
  <sheetViews>
    <sheetView workbookViewId="0">
      <selection activeCell="A12" sqref="A12:A13"/>
    </sheetView>
  </sheetViews>
  <sheetFormatPr defaultRowHeight="15" x14ac:dyDescent="0.25"/>
  <cols>
    <col min="1" max="1" width="37.7109375" customWidth="1"/>
    <col min="2" max="2" width="19.42578125" customWidth="1"/>
    <col min="3" max="3" width="19.5703125" customWidth="1"/>
    <col min="4" max="4" width="19.7109375" customWidth="1"/>
    <col min="5" max="5" width="15" customWidth="1"/>
    <col min="6" max="6" width="17.85546875" customWidth="1"/>
  </cols>
  <sheetData>
    <row r="1" spans="1:8" ht="42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</row>
    <row r="3" spans="1:8" ht="15.75" x14ac:dyDescent="0.25">
      <c r="A3" s="108" t="s">
        <v>18</v>
      </c>
      <c r="B3" s="108"/>
      <c r="C3" s="121"/>
      <c r="D3" s="121"/>
    </row>
    <row r="4" spans="1:8" ht="18" x14ac:dyDescent="0.25">
      <c r="A4" s="4"/>
      <c r="B4" s="4"/>
      <c r="C4" s="5"/>
      <c r="D4" s="5"/>
    </row>
    <row r="5" spans="1:8" ht="18" customHeight="1" x14ac:dyDescent="0.25">
      <c r="A5" s="108" t="s">
        <v>3</v>
      </c>
      <c r="B5" s="109"/>
      <c r="C5" s="109"/>
      <c r="D5" s="109"/>
    </row>
    <row r="6" spans="1:8" ht="18" x14ac:dyDescent="0.25">
      <c r="A6" s="4"/>
      <c r="B6" s="4"/>
      <c r="C6" s="5"/>
      <c r="D6" s="5"/>
    </row>
    <row r="7" spans="1:8" ht="15.75" x14ac:dyDescent="0.25">
      <c r="A7" s="108" t="s">
        <v>13</v>
      </c>
      <c r="B7" s="131"/>
      <c r="C7" s="131"/>
      <c r="D7" s="131"/>
    </row>
    <row r="8" spans="1:8" ht="18" x14ac:dyDescent="0.25">
      <c r="A8" s="4"/>
      <c r="B8" s="4"/>
      <c r="C8" s="5"/>
      <c r="D8" s="26" t="s">
        <v>30</v>
      </c>
    </row>
    <row r="9" spans="1:8" ht="25.5" x14ac:dyDescent="0.25">
      <c r="A9" s="18" t="s">
        <v>41</v>
      </c>
      <c r="B9" s="17" t="s">
        <v>82</v>
      </c>
      <c r="C9" s="17" t="s">
        <v>83</v>
      </c>
      <c r="D9" s="18" t="s">
        <v>84</v>
      </c>
      <c r="E9" s="18" t="s">
        <v>85</v>
      </c>
      <c r="F9" s="18" t="s">
        <v>86</v>
      </c>
    </row>
    <row r="10" spans="1:8" ht="15.75" customHeight="1" x14ac:dyDescent="0.25">
      <c r="A10" s="10" t="s">
        <v>14</v>
      </c>
      <c r="B10" s="43">
        <v>1431636.49</v>
      </c>
      <c r="C10" s="43">
        <f>C11</f>
        <v>2089000</v>
      </c>
      <c r="D10" s="43">
        <v>1793500</v>
      </c>
      <c r="E10" s="48">
        <v>1840000</v>
      </c>
      <c r="F10" s="48">
        <v>1880000</v>
      </c>
    </row>
    <row r="11" spans="1:8" ht="15.75" customHeight="1" x14ac:dyDescent="0.25">
      <c r="A11" s="10" t="s">
        <v>57</v>
      </c>
      <c r="B11" s="43">
        <v>1431636.49</v>
      </c>
      <c r="C11" s="43">
        <v>2089000</v>
      </c>
      <c r="D11" s="43">
        <v>1793500</v>
      </c>
      <c r="E11" s="48">
        <v>1840000</v>
      </c>
      <c r="F11" s="48">
        <v>1880000</v>
      </c>
    </row>
    <row r="12" spans="1:8" x14ac:dyDescent="0.25">
      <c r="A12" s="136" t="s">
        <v>100</v>
      </c>
      <c r="B12" s="132">
        <v>1431636.49</v>
      </c>
      <c r="C12" s="132">
        <v>2089000</v>
      </c>
      <c r="D12" s="132">
        <v>1793500</v>
      </c>
      <c r="E12" s="134">
        <v>1840000</v>
      </c>
      <c r="F12" s="134">
        <v>1880000</v>
      </c>
    </row>
    <row r="13" spans="1:8" x14ac:dyDescent="0.25">
      <c r="A13" s="137"/>
      <c r="B13" s="133"/>
      <c r="C13" s="133"/>
      <c r="D13" s="133"/>
      <c r="E13" s="135"/>
      <c r="F13" s="135"/>
    </row>
    <row r="14" spans="1:8" x14ac:dyDescent="0.25">
      <c r="A14" s="10"/>
      <c r="B14" s="8"/>
      <c r="C14" s="8"/>
      <c r="D14" s="49"/>
      <c r="E14" s="47"/>
      <c r="F14" s="47"/>
    </row>
    <row r="15" spans="1:8" x14ac:dyDescent="0.25">
      <c r="A15" s="16"/>
      <c r="B15" s="8"/>
      <c r="C15" s="8"/>
      <c r="D15" s="9"/>
      <c r="E15" s="47"/>
      <c r="F15" s="47"/>
    </row>
    <row r="16" spans="1:8" x14ac:dyDescent="0.25">
      <c r="C16" s="53"/>
      <c r="D16" s="53"/>
    </row>
  </sheetData>
  <mergeCells count="10">
    <mergeCell ref="A1:H1"/>
    <mergeCell ref="A3:D3"/>
    <mergeCell ref="A5:D5"/>
    <mergeCell ref="A7:D7"/>
    <mergeCell ref="B12:B13"/>
    <mergeCell ref="C12:C13"/>
    <mergeCell ref="D12:D13"/>
    <mergeCell ref="E12:E13"/>
    <mergeCell ref="F12:F13"/>
    <mergeCell ref="A12:A13"/>
  </mergeCells>
  <pageMargins left="0.7" right="0.7" top="0.75" bottom="0.75" header="0.3" footer="0.3"/>
  <pageSetup paperSize="9" scale="8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4"/>
  <sheetViews>
    <sheetView workbookViewId="0">
      <selection sqref="A1:H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25.28515625" customWidth="1"/>
    <col min="4" max="4" width="20.5703125" customWidth="1"/>
    <col min="5" max="5" width="21" customWidth="1"/>
    <col min="6" max="6" width="20" customWidth="1"/>
    <col min="7" max="7" width="15.28515625" customWidth="1"/>
    <col min="8" max="8" width="17.5703125" customWidth="1"/>
  </cols>
  <sheetData>
    <row r="1" spans="1:8" ht="42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  <c r="E2" s="4"/>
      <c r="F2" s="4"/>
    </row>
    <row r="3" spans="1:8" ht="15.75" customHeight="1" x14ac:dyDescent="0.25">
      <c r="A3" s="108" t="s">
        <v>18</v>
      </c>
      <c r="B3" s="108"/>
      <c r="C3" s="108"/>
      <c r="D3" s="108"/>
      <c r="E3" s="108"/>
      <c r="F3" s="108"/>
    </row>
    <row r="4" spans="1:8" ht="18" x14ac:dyDescent="0.25">
      <c r="A4" s="4"/>
      <c r="B4" s="4"/>
      <c r="C4" s="4"/>
      <c r="D4" s="4"/>
      <c r="E4" s="5"/>
      <c r="F4" s="5"/>
    </row>
    <row r="5" spans="1:8" ht="18" customHeight="1" x14ac:dyDescent="0.25">
      <c r="A5" s="108" t="s">
        <v>44</v>
      </c>
      <c r="B5" s="108"/>
      <c r="C5" s="108"/>
      <c r="D5" s="108"/>
      <c r="E5" s="108"/>
      <c r="F5" s="108"/>
    </row>
    <row r="6" spans="1:8" ht="18" x14ac:dyDescent="0.25">
      <c r="A6" s="4"/>
      <c r="B6" s="4"/>
      <c r="C6" s="4"/>
      <c r="D6" s="4"/>
      <c r="E6" s="5"/>
      <c r="F6" s="26"/>
      <c r="H6" s="26" t="s">
        <v>30</v>
      </c>
    </row>
    <row r="7" spans="1:8" ht="25.5" x14ac:dyDescent="0.25">
      <c r="A7" s="18" t="s">
        <v>4</v>
      </c>
      <c r="B7" s="17" t="s">
        <v>5</v>
      </c>
      <c r="C7" s="17" t="s">
        <v>29</v>
      </c>
      <c r="D7" s="17" t="s">
        <v>82</v>
      </c>
      <c r="E7" s="17" t="s">
        <v>83</v>
      </c>
      <c r="F7" s="18" t="s">
        <v>84</v>
      </c>
      <c r="G7" s="18" t="s">
        <v>85</v>
      </c>
      <c r="H7" s="18" t="s">
        <v>86</v>
      </c>
    </row>
    <row r="8" spans="1:8" x14ac:dyDescent="0.25">
      <c r="A8" s="29"/>
      <c r="B8" s="30"/>
      <c r="C8" s="28" t="s">
        <v>46</v>
      </c>
      <c r="D8" s="35">
        <v>0</v>
      </c>
      <c r="E8" s="35">
        <v>0</v>
      </c>
      <c r="F8" s="35">
        <v>0</v>
      </c>
      <c r="G8" s="48">
        <v>0</v>
      </c>
      <c r="H8" s="48">
        <v>0</v>
      </c>
    </row>
    <row r="9" spans="1:8" ht="25.5" x14ac:dyDescent="0.25">
      <c r="A9" s="10">
        <v>8</v>
      </c>
      <c r="B9" s="10"/>
      <c r="C9" s="10" t="s">
        <v>15</v>
      </c>
      <c r="D9" s="36">
        <v>0</v>
      </c>
      <c r="E9" s="36">
        <v>0</v>
      </c>
      <c r="F9" s="36">
        <v>0</v>
      </c>
      <c r="G9" s="48">
        <v>0</v>
      </c>
      <c r="H9" s="48">
        <v>0</v>
      </c>
    </row>
    <row r="10" spans="1:8" x14ac:dyDescent="0.25">
      <c r="A10" s="10"/>
      <c r="B10" s="14">
        <v>84</v>
      </c>
      <c r="C10" s="14" t="s">
        <v>22</v>
      </c>
      <c r="D10" s="36">
        <v>0</v>
      </c>
      <c r="E10" s="36">
        <v>0</v>
      </c>
      <c r="F10" s="36">
        <v>0</v>
      </c>
      <c r="G10" s="48">
        <v>0</v>
      </c>
      <c r="H10" s="48">
        <v>0</v>
      </c>
    </row>
    <row r="11" spans="1:8" x14ac:dyDescent="0.25">
      <c r="A11" s="10"/>
      <c r="B11" s="14"/>
      <c r="C11" s="32"/>
      <c r="D11" s="36">
        <v>0</v>
      </c>
      <c r="E11" s="36">
        <v>0</v>
      </c>
      <c r="F11" s="36">
        <v>0</v>
      </c>
      <c r="G11" s="48">
        <v>0</v>
      </c>
      <c r="H11" s="48">
        <v>0</v>
      </c>
    </row>
    <row r="12" spans="1:8" x14ac:dyDescent="0.25">
      <c r="A12" s="10"/>
      <c r="B12" s="14"/>
      <c r="C12" s="28" t="s">
        <v>47</v>
      </c>
      <c r="D12" s="36">
        <v>0</v>
      </c>
      <c r="E12" s="36">
        <v>0</v>
      </c>
      <c r="F12" s="36">
        <v>0</v>
      </c>
      <c r="G12" s="48">
        <v>0</v>
      </c>
      <c r="H12" s="48">
        <v>0</v>
      </c>
    </row>
    <row r="13" spans="1:8" ht="25.5" x14ac:dyDescent="0.25">
      <c r="A13" s="13">
        <v>5</v>
      </c>
      <c r="B13" s="13"/>
      <c r="C13" s="21" t="s">
        <v>16</v>
      </c>
      <c r="D13" s="36">
        <v>0</v>
      </c>
      <c r="E13" s="36">
        <v>0</v>
      </c>
      <c r="F13" s="36">
        <v>0</v>
      </c>
      <c r="G13" s="48">
        <v>0</v>
      </c>
      <c r="H13" s="48">
        <v>0</v>
      </c>
    </row>
    <row r="14" spans="1:8" ht="25.5" x14ac:dyDescent="0.25">
      <c r="A14" s="14"/>
      <c r="B14" s="14">
        <v>54</v>
      </c>
      <c r="C14" s="22" t="s">
        <v>23</v>
      </c>
      <c r="D14" s="36">
        <v>0</v>
      </c>
      <c r="E14" s="36">
        <v>0</v>
      </c>
      <c r="F14" s="37">
        <v>0</v>
      </c>
      <c r="G14" s="48">
        <v>0</v>
      </c>
      <c r="H14" s="48">
        <v>0</v>
      </c>
    </row>
  </sheetData>
  <mergeCells count="3">
    <mergeCell ref="A3:F3"/>
    <mergeCell ref="A5:F5"/>
    <mergeCell ref="A1:H1"/>
  </mergeCells>
  <pageMargins left="0.7" right="0.7" top="0.75" bottom="0.75" header="0.3" footer="0.3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6"/>
  <sheetViews>
    <sheetView workbookViewId="0">
      <selection sqref="A1:H1"/>
    </sheetView>
  </sheetViews>
  <sheetFormatPr defaultRowHeight="15" x14ac:dyDescent="0.25"/>
  <cols>
    <col min="1" max="1" width="25.28515625" customWidth="1"/>
    <col min="2" max="2" width="19.42578125" customWidth="1"/>
    <col min="3" max="3" width="21.5703125" customWidth="1"/>
    <col min="4" max="4" width="15.42578125" customWidth="1"/>
    <col min="5" max="5" width="14.5703125" customWidth="1"/>
    <col min="6" max="6" width="14.28515625" customWidth="1"/>
  </cols>
  <sheetData>
    <row r="1" spans="1:8" ht="42" customHeight="1" x14ac:dyDescent="0.25">
      <c r="A1" s="108" t="s">
        <v>87</v>
      </c>
      <c r="B1" s="108"/>
      <c r="C1" s="108"/>
      <c r="D1" s="108"/>
      <c r="E1" s="108"/>
      <c r="F1" s="108"/>
      <c r="G1" s="108"/>
      <c r="H1" s="108"/>
    </row>
    <row r="2" spans="1:8" ht="18" customHeight="1" x14ac:dyDescent="0.25">
      <c r="A2" s="4"/>
      <c r="B2" s="4"/>
      <c r="C2" s="4"/>
      <c r="D2" s="4"/>
    </row>
    <row r="3" spans="1:8" ht="15.75" customHeight="1" x14ac:dyDescent="0.25">
      <c r="A3" s="108" t="s">
        <v>18</v>
      </c>
      <c r="B3" s="108"/>
      <c r="C3" s="108"/>
      <c r="D3" s="108"/>
    </row>
    <row r="4" spans="1:8" ht="18" x14ac:dyDescent="0.25">
      <c r="A4" s="4"/>
      <c r="B4" s="4"/>
      <c r="C4" s="5"/>
      <c r="D4" s="5"/>
    </row>
    <row r="5" spans="1:8" ht="18" customHeight="1" x14ac:dyDescent="0.25">
      <c r="A5" s="108" t="s">
        <v>45</v>
      </c>
      <c r="B5" s="108"/>
      <c r="C5" s="108"/>
      <c r="D5" s="108"/>
    </row>
    <row r="6" spans="1:8" ht="18" x14ac:dyDescent="0.25">
      <c r="A6" s="4"/>
      <c r="B6" s="4"/>
      <c r="C6" s="5"/>
      <c r="D6" s="63"/>
    </row>
    <row r="7" spans="1:8" ht="18" x14ac:dyDescent="0.25">
      <c r="A7" s="17" t="s">
        <v>41</v>
      </c>
      <c r="B7" s="74"/>
      <c r="C7" s="75"/>
      <c r="D7" s="76"/>
      <c r="E7" s="47"/>
      <c r="F7" s="76" t="s">
        <v>30</v>
      </c>
    </row>
    <row r="8" spans="1:8" ht="25.5" x14ac:dyDescent="0.25">
      <c r="A8" s="10" t="s">
        <v>46</v>
      </c>
      <c r="B8" s="17" t="s">
        <v>82</v>
      </c>
      <c r="C8" s="17" t="s">
        <v>83</v>
      </c>
      <c r="D8" s="18" t="s">
        <v>84</v>
      </c>
      <c r="E8" s="18" t="s">
        <v>85</v>
      </c>
      <c r="F8" s="18" t="s">
        <v>86</v>
      </c>
    </row>
    <row r="9" spans="1:8" ht="25.5" x14ac:dyDescent="0.25">
      <c r="A9" s="10" t="s">
        <v>76</v>
      </c>
      <c r="B9" s="43">
        <v>0</v>
      </c>
      <c r="C9" s="43">
        <v>0</v>
      </c>
      <c r="D9" s="43">
        <v>0</v>
      </c>
      <c r="E9" s="48">
        <v>0</v>
      </c>
      <c r="F9" s="48">
        <v>0</v>
      </c>
    </row>
    <row r="10" spans="1:8" ht="25.5" x14ac:dyDescent="0.25">
      <c r="A10" s="15" t="s">
        <v>77</v>
      </c>
      <c r="B10" s="43">
        <v>0</v>
      </c>
      <c r="C10" s="43">
        <v>0</v>
      </c>
      <c r="D10" s="43">
        <v>0</v>
      </c>
      <c r="E10" s="48">
        <v>0</v>
      </c>
      <c r="F10" s="48">
        <v>0</v>
      </c>
    </row>
    <row r="11" spans="1:8" x14ac:dyDescent="0.25">
      <c r="A11" s="15"/>
      <c r="B11" s="43">
        <v>0</v>
      </c>
      <c r="C11" s="43">
        <v>0</v>
      </c>
      <c r="D11" s="43">
        <v>0</v>
      </c>
      <c r="E11" s="48">
        <v>0</v>
      </c>
      <c r="F11" s="48">
        <v>0</v>
      </c>
    </row>
    <row r="12" spans="1:8" x14ac:dyDescent="0.25">
      <c r="A12" s="10" t="s">
        <v>47</v>
      </c>
      <c r="B12" s="43">
        <v>0</v>
      </c>
      <c r="C12" s="43">
        <v>0</v>
      </c>
      <c r="D12" s="43">
        <v>0</v>
      </c>
      <c r="E12" s="48">
        <v>0</v>
      </c>
      <c r="F12" s="48">
        <v>0</v>
      </c>
    </row>
    <row r="13" spans="1:8" x14ac:dyDescent="0.25">
      <c r="A13" s="21" t="s">
        <v>42</v>
      </c>
      <c r="B13" s="43">
        <v>0</v>
      </c>
      <c r="C13" s="43">
        <v>0</v>
      </c>
      <c r="D13" s="43">
        <v>0</v>
      </c>
      <c r="E13" s="48">
        <v>0</v>
      </c>
      <c r="F13" s="48">
        <v>0</v>
      </c>
    </row>
    <row r="14" spans="1:8" x14ac:dyDescent="0.25">
      <c r="A14" s="12" t="s">
        <v>78</v>
      </c>
      <c r="B14" s="43">
        <v>0</v>
      </c>
      <c r="C14" s="43">
        <v>0</v>
      </c>
      <c r="D14" s="51">
        <v>0</v>
      </c>
      <c r="E14" s="48">
        <v>0</v>
      </c>
      <c r="F14" s="48">
        <v>0</v>
      </c>
    </row>
    <row r="15" spans="1:8" x14ac:dyDescent="0.25">
      <c r="A15" s="21" t="s">
        <v>79</v>
      </c>
      <c r="B15" s="43">
        <v>0</v>
      </c>
      <c r="C15" s="43">
        <v>0</v>
      </c>
      <c r="D15" s="51">
        <v>0</v>
      </c>
      <c r="E15" s="48">
        <v>0</v>
      </c>
      <c r="F15" s="48">
        <v>0</v>
      </c>
    </row>
    <row r="16" spans="1:8" x14ac:dyDescent="0.25">
      <c r="A16" s="12" t="s">
        <v>80</v>
      </c>
      <c r="B16" s="43">
        <v>0</v>
      </c>
      <c r="C16" s="43">
        <v>0</v>
      </c>
      <c r="D16" s="51">
        <v>0</v>
      </c>
      <c r="E16" s="48">
        <v>0</v>
      </c>
      <c r="F16" s="48">
        <v>0</v>
      </c>
    </row>
  </sheetData>
  <mergeCells count="3">
    <mergeCell ref="A3:D3"/>
    <mergeCell ref="A5:D5"/>
    <mergeCell ref="A1:H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31"/>
  <sheetViews>
    <sheetView workbookViewId="0">
      <selection activeCell="K7" sqref="K7"/>
    </sheetView>
  </sheetViews>
  <sheetFormatPr defaultRowHeight="15" x14ac:dyDescent="0.25"/>
  <cols>
    <col min="4" max="4" width="7.42578125" bestFit="1" customWidth="1"/>
    <col min="5" max="5" width="8.42578125" bestFit="1" customWidth="1"/>
    <col min="6" max="6" width="8.7109375" customWidth="1"/>
    <col min="7" max="7" width="30" customWidth="1"/>
    <col min="8" max="8" width="19.85546875" customWidth="1"/>
    <col min="9" max="9" width="20" customWidth="1"/>
    <col min="10" max="10" width="18" customWidth="1"/>
    <col min="11" max="11" width="15.140625" customWidth="1"/>
    <col min="12" max="12" width="18.42578125" customWidth="1"/>
  </cols>
  <sheetData>
    <row r="1" spans="1:12" ht="42" customHeight="1" x14ac:dyDescent="0.25">
      <c r="D1" s="108" t="s">
        <v>87</v>
      </c>
      <c r="E1" s="108"/>
      <c r="F1" s="108"/>
      <c r="G1" s="108"/>
      <c r="H1" s="108"/>
      <c r="I1" s="108"/>
      <c r="J1" s="108"/>
      <c r="K1" s="108"/>
    </row>
    <row r="2" spans="1:12" ht="18" x14ac:dyDescent="0.25">
      <c r="D2" s="4"/>
      <c r="E2" s="4"/>
      <c r="F2" s="4"/>
      <c r="G2" s="4"/>
      <c r="H2" s="4"/>
      <c r="I2" s="5"/>
      <c r="J2" s="5"/>
    </row>
    <row r="3" spans="1:12" ht="18" customHeight="1" x14ac:dyDescent="0.25">
      <c r="D3" s="108" t="s">
        <v>17</v>
      </c>
      <c r="E3" s="109"/>
      <c r="F3" s="109"/>
      <c r="G3" s="109"/>
      <c r="H3" s="109"/>
      <c r="I3" s="109"/>
      <c r="J3" s="109"/>
    </row>
    <row r="4" spans="1:12" ht="18" x14ac:dyDescent="0.25">
      <c r="D4" s="4"/>
      <c r="E4" s="4"/>
      <c r="F4" s="4"/>
      <c r="G4" s="4"/>
      <c r="H4" s="4"/>
      <c r="I4" s="5"/>
      <c r="J4" s="26" t="s">
        <v>30</v>
      </c>
    </row>
    <row r="5" spans="1:12" ht="25.5" x14ac:dyDescent="0.25">
      <c r="A5" s="139"/>
      <c r="B5" s="140"/>
      <c r="C5" s="47"/>
      <c r="D5" s="116" t="s">
        <v>19</v>
      </c>
      <c r="E5" s="138"/>
      <c r="F5" s="138"/>
      <c r="G5" s="17" t="s">
        <v>20</v>
      </c>
      <c r="H5" s="17" t="s">
        <v>82</v>
      </c>
      <c r="I5" s="17" t="s">
        <v>83</v>
      </c>
      <c r="J5" s="18" t="s">
        <v>84</v>
      </c>
      <c r="K5" s="18" t="s">
        <v>85</v>
      </c>
      <c r="L5" s="18" t="s">
        <v>86</v>
      </c>
    </row>
    <row r="6" spans="1:12" x14ac:dyDescent="0.25">
      <c r="A6" s="170" t="s">
        <v>94</v>
      </c>
      <c r="B6" s="171"/>
      <c r="C6" s="47"/>
      <c r="D6" s="148">
        <v>1009</v>
      </c>
      <c r="E6" s="148"/>
      <c r="F6" s="148"/>
      <c r="G6" s="25" t="s">
        <v>58</v>
      </c>
      <c r="H6" s="44">
        <f>H10+H20+H14</f>
        <v>1449599.94</v>
      </c>
      <c r="I6" s="44">
        <f>I10+I20+I24</f>
        <v>2089000</v>
      </c>
      <c r="J6" s="44">
        <f>J10+J14+J20</f>
        <v>1793500</v>
      </c>
      <c r="K6" s="87">
        <f>K10+K14+K20+K24</f>
        <v>1840000</v>
      </c>
      <c r="L6" s="87">
        <f>L10+L14+L20+L24</f>
        <v>1880000</v>
      </c>
    </row>
    <row r="7" spans="1:12" x14ac:dyDescent="0.25">
      <c r="A7" s="139"/>
      <c r="B7" s="141"/>
      <c r="C7" s="140"/>
      <c r="D7" s="145"/>
      <c r="E7" s="146"/>
      <c r="F7" s="147"/>
      <c r="G7" s="25"/>
      <c r="H7" s="44"/>
      <c r="I7" s="44"/>
      <c r="J7" s="44"/>
      <c r="K7" s="87"/>
      <c r="L7" s="87"/>
    </row>
    <row r="8" spans="1:12" x14ac:dyDescent="0.25">
      <c r="A8" s="170" t="s">
        <v>95</v>
      </c>
      <c r="B8" s="171"/>
      <c r="C8" s="47"/>
      <c r="D8" s="149" t="s">
        <v>96</v>
      </c>
      <c r="E8" s="149"/>
      <c r="F8" s="149"/>
      <c r="G8" s="25" t="s">
        <v>59</v>
      </c>
      <c r="H8" s="8"/>
      <c r="I8" s="43"/>
      <c r="J8" s="43"/>
      <c r="K8" s="48"/>
      <c r="L8" s="48"/>
    </row>
    <row r="9" spans="1:12" ht="15" customHeight="1" x14ac:dyDescent="0.25">
      <c r="A9" s="139"/>
      <c r="B9" s="140"/>
      <c r="C9" s="47"/>
      <c r="D9" s="142" t="s">
        <v>98</v>
      </c>
      <c r="E9" s="143"/>
      <c r="F9" s="143"/>
      <c r="G9" s="144"/>
      <c r="H9" s="8"/>
      <c r="I9" s="43"/>
      <c r="J9" s="43"/>
      <c r="K9" s="48"/>
      <c r="L9" s="48"/>
    </row>
    <row r="10" spans="1:12" ht="25.5" x14ac:dyDescent="0.25">
      <c r="A10" s="139" t="s">
        <v>97</v>
      </c>
      <c r="B10" s="140"/>
      <c r="C10" s="47">
        <v>55</v>
      </c>
      <c r="D10" s="155"/>
      <c r="E10" s="155"/>
      <c r="F10" s="155"/>
      <c r="G10" s="45" t="s">
        <v>60</v>
      </c>
      <c r="H10" s="44">
        <f>H11+H12</f>
        <v>8265.25</v>
      </c>
      <c r="I10" s="62">
        <f>I11</f>
        <v>8000</v>
      </c>
      <c r="J10" s="62">
        <v>8000</v>
      </c>
      <c r="K10" s="87">
        <f>K11</f>
        <v>8000</v>
      </c>
      <c r="L10" s="87">
        <f>L11</f>
        <v>8000</v>
      </c>
    </row>
    <row r="11" spans="1:12" x14ac:dyDescent="0.25">
      <c r="A11" s="141"/>
      <c r="B11" s="140"/>
      <c r="C11" s="47"/>
      <c r="D11" s="156">
        <v>32</v>
      </c>
      <c r="E11" s="157"/>
      <c r="F11" s="158"/>
      <c r="G11" s="24" t="s">
        <v>21</v>
      </c>
      <c r="H11" s="43">
        <v>8265</v>
      </c>
      <c r="I11" s="51">
        <v>8000</v>
      </c>
      <c r="J11" s="51">
        <v>8000</v>
      </c>
      <c r="K11" s="48">
        <v>8000</v>
      </c>
      <c r="L11" s="48">
        <v>8000</v>
      </c>
    </row>
    <row r="12" spans="1:12" x14ac:dyDescent="0.25">
      <c r="A12" s="139" t="s">
        <v>97</v>
      </c>
      <c r="B12" s="140"/>
      <c r="C12" s="47"/>
      <c r="D12" s="153"/>
      <c r="E12" s="153"/>
      <c r="F12" s="153"/>
      <c r="G12" s="25" t="s">
        <v>61</v>
      </c>
      <c r="H12" s="44">
        <v>0.25</v>
      </c>
      <c r="I12" s="62">
        <v>0</v>
      </c>
      <c r="J12" s="62">
        <v>0</v>
      </c>
      <c r="K12" s="87">
        <v>0</v>
      </c>
      <c r="L12" s="87">
        <v>0</v>
      </c>
    </row>
    <row r="13" spans="1:12" x14ac:dyDescent="0.25">
      <c r="A13" s="139"/>
      <c r="B13" s="140"/>
      <c r="C13" s="47"/>
      <c r="D13" s="159">
        <v>32</v>
      </c>
      <c r="E13" s="159"/>
      <c r="F13" s="159"/>
      <c r="G13" s="24" t="s">
        <v>21</v>
      </c>
      <c r="H13" s="43">
        <v>0</v>
      </c>
      <c r="I13" s="51">
        <v>0</v>
      </c>
      <c r="J13" s="51">
        <v>0</v>
      </c>
      <c r="K13" s="48">
        <v>0</v>
      </c>
      <c r="L13" s="48">
        <v>0</v>
      </c>
    </row>
    <row r="14" spans="1:12" x14ac:dyDescent="0.25">
      <c r="A14" s="139"/>
      <c r="B14" s="140"/>
      <c r="C14" s="47"/>
      <c r="D14" s="149"/>
      <c r="E14" s="149"/>
      <c r="F14" s="149"/>
      <c r="G14" s="24" t="s">
        <v>74</v>
      </c>
      <c r="H14" s="44">
        <v>10567.73</v>
      </c>
      <c r="I14" s="62">
        <v>0</v>
      </c>
      <c r="J14" s="62">
        <v>295000</v>
      </c>
      <c r="K14" s="87">
        <f>K16+K17</f>
        <v>303800</v>
      </c>
      <c r="L14" s="87">
        <f>L16+L17</f>
        <v>305600</v>
      </c>
    </row>
    <row r="15" spans="1:12" x14ac:dyDescent="0.25">
      <c r="A15" s="139" t="s">
        <v>97</v>
      </c>
      <c r="B15" s="140"/>
      <c r="C15" s="47"/>
      <c r="D15" s="93"/>
      <c r="E15" s="94"/>
      <c r="F15" s="95">
        <v>32</v>
      </c>
      <c r="G15" s="25" t="s">
        <v>21</v>
      </c>
      <c r="H15" s="44"/>
      <c r="I15" s="62"/>
      <c r="J15" s="62"/>
      <c r="K15" s="87"/>
      <c r="L15" s="87"/>
    </row>
    <row r="16" spans="1:12" x14ac:dyDescent="0.25">
      <c r="A16" s="139"/>
      <c r="B16" s="140"/>
      <c r="C16" s="47">
        <v>46</v>
      </c>
      <c r="D16" s="160"/>
      <c r="E16" s="160"/>
      <c r="F16" s="160"/>
      <c r="G16" s="24" t="s">
        <v>99</v>
      </c>
      <c r="H16" s="43">
        <v>10567.73</v>
      </c>
      <c r="I16" s="51">
        <v>0</v>
      </c>
      <c r="J16" s="51">
        <v>293000</v>
      </c>
      <c r="K16" s="48">
        <v>301800</v>
      </c>
      <c r="L16" s="48">
        <v>303600</v>
      </c>
    </row>
    <row r="17" spans="1:12" x14ac:dyDescent="0.25">
      <c r="A17" s="139"/>
      <c r="B17" s="140"/>
      <c r="C17" s="47"/>
      <c r="D17" s="160">
        <v>34</v>
      </c>
      <c r="E17" s="160"/>
      <c r="F17" s="160"/>
      <c r="G17" s="24" t="s">
        <v>56</v>
      </c>
      <c r="H17" s="43"/>
      <c r="I17" s="51"/>
      <c r="J17" s="51">
        <v>2000</v>
      </c>
      <c r="K17" s="48">
        <v>2000</v>
      </c>
      <c r="L17" s="48">
        <v>2000</v>
      </c>
    </row>
    <row r="18" spans="1:12" x14ac:dyDescent="0.25">
      <c r="A18" s="139"/>
      <c r="B18" s="140"/>
      <c r="C18" s="47"/>
      <c r="D18" s="149"/>
      <c r="E18" s="149"/>
      <c r="F18" s="149"/>
      <c r="G18" s="24" t="s">
        <v>73</v>
      </c>
      <c r="H18" s="44">
        <v>0</v>
      </c>
      <c r="I18" s="62">
        <v>0</v>
      </c>
      <c r="J18" s="62"/>
      <c r="K18" s="48"/>
      <c r="L18" s="48"/>
    </row>
    <row r="19" spans="1:12" x14ac:dyDescent="0.25">
      <c r="A19" s="139"/>
      <c r="B19" s="140"/>
      <c r="C19" s="47"/>
      <c r="D19" s="160">
        <v>32</v>
      </c>
      <c r="E19" s="160"/>
      <c r="F19" s="160"/>
      <c r="G19" s="24" t="s">
        <v>21</v>
      </c>
      <c r="H19" s="43">
        <v>0</v>
      </c>
      <c r="I19" s="51">
        <v>0</v>
      </c>
      <c r="J19" s="51"/>
      <c r="K19" s="48"/>
      <c r="L19" s="48"/>
    </row>
    <row r="20" spans="1:12" ht="25.5" x14ac:dyDescent="0.25">
      <c r="A20" s="139" t="s">
        <v>97</v>
      </c>
      <c r="B20" s="140"/>
      <c r="C20" s="47"/>
      <c r="D20" s="149"/>
      <c r="E20" s="149"/>
      <c r="F20" s="149"/>
      <c r="G20" s="25" t="s">
        <v>62</v>
      </c>
      <c r="H20" s="44">
        <v>1430766.96</v>
      </c>
      <c r="I20" s="44">
        <f>I21+I22+I23</f>
        <v>2010000</v>
      </c>
      <c r="J20" s="44">
        <f>J21+J24</f>
        <v>1490500</v>
      </c>
      <c r="K20" s="87">
        <v>1520000</v>
      </c>
      <c r="L20" s="87">
        <f>L21</f>
        <v>1558000</v>
      </c>
    </row>
    <row r="21" spans="1:12" ht="14.25" customHeight="1" x14ac:dyDescent="0.25">
      <c r="A21" s="139"/>
      <c r="B21" s="140"/>
      <c r="C21" s="47"/>
      <c r="D21" s="148">
        <v>31</v>
      </c>
      <c r="E21" s="148"/>
      <c r="F21" s="148"/>
      <c r="G21" s="25" t="s">
        <v>10</v>
      </c>
      <c r="H21" s="43">
        <v>1402039.83</v>
      </c>
      <c r="I21" s="43">
        <v>1727000</v>
      </c>
      <c r="J21" s="43">
        <v>1482500</v>
      </c>
      <c r="K21" s="48">
        <v>1520000</v>
      </c>
      <c r="L21" s="48">
        <f>K21*2.5%+K21</f>
        <v>1558000</v>
      </c>
    </row>
    <row r="22" spans="1:12" ht="15" customHeight="1" x14ac:dyDescent="0.25">
      <c r="A22" s="139"/>
      <c r="B22" s="140"/>
      <c r="C22" s="47"/>
      <c r="D22" s="161">
        <v>32</v>
      </c>
      <c r="E22" s="161"/>
      <c r="F22" s="161"/>
      <c r="G22" s="27" t="s">
        <v>21</v>
      </c>
      <c r="H22" s="43">
        <v>28727.13</v>
      </c>
      <c r="I22" s="43">
        <v>281000</v>
      </c>
      <c r="J22" s="43">
        <v>0</v>
      </c>
      <c r="K22" s="48">
        <v>0</v>
      </c>
      <c r="L22" s="48">
        <v>0</v>
      </c>
    </row>
    <row r="23" spans="1:12" x14ac:dyDescent="0.25">
      <c r="A23" s="139"/>
      <c r="B23" s="140"/>
      <c r="C23" s="47"/>
      <c r="D23" s="160">
        <v>34</v>
      </c>
      <c r="E23" s="160"/>
      <c r="F23" s="160"/>
      <c r="G23" s="24" t="s">
        <v>56</v>
      </c>
      <c r="H23" s="43">
        <v>0</v>
      </c>
      <c r="I23" s="51">
        <v>2000</v>
      </c>
      <c r="J23" s="51">
        <v>0</v>
      </c>
      <c r="K23" s="48">
        <v>0</v>
      </c>
      <c r="L23" s="48">
        <v>0</v>
      </c>
    </row>
    <row r="24" spans="1:12" x14ac:dyDescent="0.25">
      <c r="A24" s="139" t="s">
        <v>97</v>
      </c>
      <c r="B24" s="140"/>
      <c r="C24" s="47"/>
      <c r="D24" s="153"/>
      <c r="E24" s="153"/>
      <c r="F24" s="153"/>
      <c r="G24" s="25" t="s">
        <v>63</v>
      </c>
      <c r="H24" s="44">
        <v>0</v>
      </c>
      <c r="I24" s="62">
        <f>I25</f>
        <v>71000</v>
      </c>
      <c r="J24" s="62">
        <v>8000</v>
      </c>
      <c r="K24" s="87">
        <v>8200</v>
      </c>
      <c r="L24" s="87">
        <v>8400</v>
      </c>
    </row>
    <row r="25" spans="1:12" ht="15" customHeight="1" x14ac:dyDescent="0.25">
      <c r="A25" s="168"/>
      <c r="B25" s="168"/>
      <c r="C25" s="168"/>
      <c r="D25" s="162">
        <v>42</v>
      </c>
      <c r="E25" s="163"/>
      <c r="F25" s="164"/>
      <c r="G25" s="151" t="s">
        <v>64</v>
      </c>
      <c r="H25" s="132">
        <v>0</v>
      </c>
      <c r="I25" s="150">
        <v>71000</v>
      </c>
      <c r="J25" s="150">
        <v>8000</v>
      </c>
      <c r="K25" s="48"/>
      <c r="L25" s="48"/>
    </row>
    <row r="26" spans="1:12" x14ac:dyDescent="0.25">
      <c r="A26" s="169"/>
      <c r="B26" s="169"/>
      <c r="C26" s="169"/>
      <c r="D26" s="165"/>
      <c r="E26" s="166"/>
      <c r="F26" s="167"/>
      <c r="G26" s="152"/>
      <c r="H26" s="133"/>
      <c r="I26" s="150"/>
      <c r="J26" s="150"/>
      <c r="K26" s="48">
        <v>8200</v>
      </c>
      <c r="L26" s="48">
        <v>8400</v>
      </c>
    </row>
    <row r="27" spans="1:12" x14ac:dyDescent="0.25">
      <c r="A27" s="139"/>
      <c r="B27" s="140"/>
      <c r="C27" s="47"/>
      <c r="D27" s="154"/>
      <c r="E27" s="154"/>
      <c r="F27" s="154"/>
      <c r="G27" s="24"/>
      <c r="H27" s="8"/>
      <c r="I27" s="8"/>
      <c r="J27" s="9"/>
      <c r="K27" s="48"/>
      <c r="L27" s="48"/>
    </row>
    <row r="28" spans="1:12" x14ac:dyDescent="0.25">
      <c r="G28" s="52"/>
      <c r="H28" s="52"/>
      <c r="I28" s="53"/>
      <c r="J28" s="53"/>
    </row>
    <row r="31" spans="1:12" x14ac:dyDescent="0.25">
      <c r="L31">
        <v>0</v>
      </c>
    </row>
  </sheetData>
  <mergeCells count="51">
    <mergeCell ref="A27:B27"/>
    <mergeCell ref="A17:B17"/>
    <mergeCell ref="A18:B18"/>
    <mergeCell ref="A19:B19"/>
    <mergeCell ref="A21:B21"/>
    <mergeCell ref="A22:B22"/>
    <mergeCell ref="B25:B26"/>
    <mergeCell ref="A25:A26"/>
    <mergeCell ref="C25:C26"/>
    <mergeCell ref="A6:B6"/>
    <mergeCell ref="A8:B8"/>
    <mergeCell ref="A10:B10"/>
    <mergeCell ref="A9:B9"/>
    <mergeCell ref="A7:C7"/>
    <mergeCell ref="A20:B20"/>
    <mergeCell ref="A24:B24"/>
    <mergeCell ref="A16:B16"/>
    <mergeCell ref="A23:B23"/>
    <mergeCell ref="D27:F27"/>
    <mergeCell ref="D10:F10"/>
    <mergeCell ref="D11:F11"/>
    <mergeCell ref="D13:F13"/>
    <mergeCell ref="D12:F12"/>
    <mergeCell ref="D14:F14"/>
    <mergeCell ref="D16:F16"/>
    <mergeCell ref="D18:F18"/>
    <mergeCell ref="D19:F19"/>
    <mergeCell ref="D20:F20"/>
    <mergeCell ref="D21:F21"/>
    <mergeCell ref="D22:F22"/>
    <mergeCell ref="D23:F23"/>
    <mergeCell ref="D17:F17"/>
    <mergeCell ref="D25:F26"/>
    <mergeCell ref="J25:J26"/>
    <mergeCell ref="G25:G26"/>
    <mergeCell ref="H25:H26"/>
    <mergeCell ref="I25:I26"/>
    <mergeCell ref="D24:F24"/>
    <mergeCell ref="D3:J3"/>
    <mergeCell ref="D5:F5"/>
    <mergeCell ref="D1:K1"/>
    <mergeCell ref="A12:B12"/>
    <mergeCell ref="A15:B15"/>
    <mergeCell ref="A5:B5"/>
    <mergeCell ref="A13:B13"/>
    <mergeCell ref="A14:B14"/>
    <mergeCell ref="A11:B11"/>
    <mergeCell ref="D9:G9"/>
    <mergeCell ref="D7:F7"/>
    <mergeCell ref="D6:F6"/>
    <mergeCell ref="D8:F8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DJV Trilj</cp:lastModifiedBy>
  <cp:lastPrinted>2025-12-08T14:49:05Z</cp:lastPrinted>
  <dcterms:created xsi:type="dcterms:W3CDTF">2022-08-12T12:51:27Z</dcterms:created>
  <dcterms:modified xsi:type="dcterms:W3CDTF">2025-12-09T12:03:49Z</dcterms:modified>
</cp:coreProperties>
</file>