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JVTrilj\Desktop\"/>
    </mc:Choice>
  </mc:AlternateContent>
  <xr:revisionPtr revIDLastSave="0" documentId="13_ncr:1_{9CECDEC7-A2AA-4B82-B56F-04448755F544}" xr6:coauthVersionLast="47" xr6:coauthVersionMax="47" xr10:uidLastSave="{00000000-0000-0000-0000-000000000000}"/>
  <bookViews>
    <workbookView xWindow="-120" yWindow="-120" windowWidth="24240" windowHeight="13020" activeTab="1" xr2:uid="{E6273FD5-FAA8-4A87-8DFE-974E1DFD945C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0" i="1" l="1"/>
  <c r="J139" i="1"/>
  <c r="J128" i="1"/>
  <c r="J112" i="1"/>
  <c r="J100" i="1"/>
  <c r="J42" i="1"/>
  <c r="J178" i="1"/>
  <c r="J173" i="1"/>
  <c r="J170" i="1"/>
  <c r="J167" i="1"/>
  <c r="J78" i="1"/>
  <c r="J23" i="1"/>
  <c r="J50" i="1"/>
  <c r="J62" i="1"/>
  <c r="J164" i="1"/>
  <c r="J160" i="1"/>
  <c r="J156" i="1"/>
  <c r="J72" i="1"/>
  <c r="J152" i="1"/>
  <c r="J148" i="1"/>
  <c r="J142" i="1"/>
  <c r="J135" i="1"/>
  <c r="J131" i="1"/>
  <c r="J121" i="1"/>
  <c r="J117" i="1"/>
  <c r="J66" i="1"/>
  <c r="J58" i="1"/>
  <c r="J54" i="1"/>
  <c r="J46" i="1"/>
  <c r="D25" i="2" l="1"/>
</calcChain>
</file>

<file path=xl/sharedStrings.xml><?xml version="1.0" encoding="utf-8"?>
<sst xmlns="http://schemas.openxmlformats.org/spreadsheetml/2006/main" count="292" uniqueCount="120">
  <si>
    <t>DJEČJI VRTIĆ TRILJ</t>
  </si>
  <si>
    <t>SV.MIHOVILA 54A</t>
  </si>
  <si>
    <t>21240 TRILJ</t>
  </si>
  <si>
    <t>OIB 72048408451</t>
  </si>
  <si>
    <t xml:space="preserve">                   INFORMACIJE O TROŠENJU SREDSTAVA ZA</t>
  </si>
  <si>
    <t xml:space="preserve">Naziv </t>
  </si>
  <si>
    <t xml:space="preserve">         OIB</t>
  </si>
  <si>
    <t>Sjedište</t>
  </si>
  <si>
    <t xml:space="preserve">Način objave </t>
  </si>
  <si>
    <t xml:space="preserve">Vrsta rashoda </t>
  </si>
  <si>
    <t>primatelja</t>
  </si>
  <si>
    <t>isplaćenog naloga</t>
  </si>
  <si>
    <t>i izdataka</t>
  </si>
  <si>
    <t>ROTO DINAMIC</t>
  </si>
  <si>
    <t>Samobor</t>
  </si>
  <si>
    <t>3222- materijal i sirovine</t>
  </si>
  <si>
    <t>3221- uredski mater.i ost. Mat.</t>
  </si>
  <si>
    <t>UKUPNO ROTO DINAMIC</t>
  </si>
  <si>
    <t>Zagreb</t>
  </si>
  <si>
    <t>3231- usluge tel.,interneta,pošte</t>
  </si>
  <si>
    <t>i prijevoza</t>
  </si>
  <si>
    <t>3225 - sitan inventar i autogume</t>
  </si>
  <si>
    <t>Način objave</t>
  </si>
  <si>
    <t>Vrsta rashoda i</t>
  </si>
  <si>
    <t>isplaćenog iznos</t>
  </si>
  <si>
    <t>izdataka</t>
  </si>
  <si>
    <t>3111-bruto plaće za redovan rad</t>
  </si>
  <si>
    <t>3132- doprinosi na bruto</t>
  </si>
  <si>
    <t>3121-ostali rashodi za zaposlene</t>
  </si>
  <si>
    <t xml:space="preserve">   STUDENI 2025.GODINE</t>
  </si>
  <si>
    <t>UKUPNO STUDENI 2025.</t>
  </si>
  <si>
    <t>INFORMACIJE O TROŠENJU SREDSTAVA ZA STUDENI 2025. GODINE</t>
  </si>
  <si>
    <t>UKUPNO ZA STUDENI 2025.GOD</t>
  </si>
  <si>
    <t xml:space="preserve">BAUHAUS </t>
  </si>
  <si>
    <t>UKUPNO BAUHAUS</t>
  </si>
  <si>
    <t>CROATIA OSIGURANJE</t>
  </si>
  <si>
    <t>3299 - ostali nespomenuti</t>
  </si>
  <si>
    <t>rashodi poslovanja</t>
  </si>
  <si>
    <t>UKUPNO CROATIA OSIGURANJE</t>
  </si>
  <si>
    <t>NIRS OPREMA d.o.o.</t>
  </si>
  <si>
    <t>Split</t>
  </si>
  <si>
    <t>UKUPNO NIRS OPREMA d.o.o.</t>
  </si>
  <si>
    <t>DJEČJI VRTIĆ RADOST</t>
  </si>
  <si>
    <t xml:space="preserve">3213 - stručno usavršavanje </t>
  </si>
  <si>
    <t>zaposlenika</t>
  </si>
  <si>
    <t>UKUPNO DJEČJI VRTIĆ RADOST</t>
  </si>
  <si>
    <t>TELEMACH HRVATSKA</t>
  </si>
  <si>
    <t>3231- usluge telefona</t>
  </si>
  <si>
    <t>UKUPNO TELEMACH HRVATSKA</t>
  </si>
  <si>
    <t>HEP ELEKTRA</t>
  </si>
  <si>
    <t>3223 - energija</t>
  </si>
  <si>
    <t>UKUPNO HEP ELEKTRA</t>
  </si>
  <si>
    <t>BIO EKSPERT</t>
  </si>
  <si>
    <t>4227 - uređaji,strojevi i oprema</t>
  </si>
  <si>
    <t>za ostale namjene</t>
  </si>
  <si>
    <t>UKUPNO BIO EKSPERT</t>
  </si>
  <si>
    <t>3234 - komunalne usluge</t>
  </si>
  <si>
    <t>UKUPNO SZP</t>
  </si>
  <si>
    <t>PEŠO d.o.o.</t>
  </si>
  <si>
    <t>Trilj</t>
  </si>
  <si>
    <t>održavanja</t>
  </si>
  <si>
    <t>UKUPNO PEŠO d.o.o.</t>
  </si>
  <si>
    <t>ALCA ZAGREB</t>
  </si>
  <si>
    <t>(materijal za čišćenje)</t>
  </si>
  <si>
    <t>UKUPNO ALCA ZAGREB</t>
  </si>
  <si>
    <t xml:space="preserve">NASTAVNI ZAVOD ZA JAVNO </t>
  </si>
  <si>
    <t>3236 - zdravstvene i veterinarske</t>
  </si>
  <si>
    <t>ZDRAVSTO SDŽ</t>
  </si>
  <si>
    <t>usluge</t>
  </si>
  <si>
    <t>VOX BRANKO</t>
  </si>
  <si>
    <t>3224 - materijal i dijelovi za tekuće</t>
  </si>
  <si>
    <t>i investicijsko održavanje</t>
  </si>
  <si>
    <t>UKUPNO VOX BRANKO</t>
  </si>
  <si>
    <t>3232 - usluge tekućeg i investicijskog</t>
  </si>
  <si>
    <t>Sinj</t>
  </si>
  <si>
    <t xml:space="preserve">   </t>
  </si>
  <si>
    <t>UKUPNO VODOVOD I ODVODNJA</t>
  </si>
  <si>
    <t>CETINSKE KRAJINE</t>
  </si>
  <si>
    <t xml:space="preserve">DOBRE LJEKARNE </t>
  </si>
  <si>
    <t>UKUPNO DOBRE LJEKARNE</t>
  </si>
  <si>
    <t>ČISTOĆA CETINSKE KRAJINE</t>
  </si>
  <si>
    <t>MESNICA SIMUNIĆ</t>
  </si>
  <si>
    <t>UKUPNO MESNICA SIMUNIĆ</t>
  </si>
  <si>
    <t>STILL STRONG</t>
  </si>
  <si>
    <t>3239 - ostale usluge</t>
  </si>
  <si>
    <t>UKUPNO STILL STRONG</t>
  </si>
  <si>
    <t>KONZUM PLUS</t>
  </si>
  <si>
    <t>UKUPNO KONZUM PLUS</t>
  </si>
  <si>
    <t>3227 - službena,radna i zaštitna</t>
  </si>
  <si>
    <t>odjeća i obuća</t>
  </si>
  <si>
    <t>MICRONIC</t>
  </si>
  <si>
    <t>UKUPNO MICRONIC</t>
  </si>
  <si>
    <t>Elektronički računi</t>
  </si>
  <si>
    <t>3238 - računalne usluge</t>
  </si>
  <si>
    <t>UKUPNO ELEKTRONIČKI RAČUNI</t>
  </si>
  <si>
    <t>PEKARA ŠARIBOK</t>
  </si>
  <si>
    <t>UKUPNO PEKARA ŠARIBOK</t>
  </si>
  <si>
    <t>TERMIN</t>
  </si>
  <si>
    <t>Imotski</t>
  </si>
  <si>
    <t>UKUPNO TERMIN</t>
  </si>
  <si>
    <t>LANTINEA SHOP</t>
  </si>
  <si>
    <t>Zaprešić</t>
  </si>
  <si>
    <t>UKUPNO LANTINEA SHOP</t>
  </si>
  <si>
    <t xml:space="preserve">KONZUM plus </t>
  </si>
  <si>
    <t>UKUPNO KONZUM plus</t>
  </si>
  <si>
    <t>CODE FROM THE HILL</t>
  </si>
  <si>
    <t>3233 - usluge promidžbe i informiranja</t>
  </si>
  <si>
    <t>UKUPNO CODE FROM THE HILL</t>
  </si>
  <si>
    <t>HRVATSKI TELEKOM d.d.</t>
  </si>
  <si>
    <t xml:space="preserve">UKUPNO HRVATSKI TELEKOM d.d. </t>
  </si>
  <si>
    <t>KONICA MINOLTA d.o.o.</t>
  </si>
  <si>
    <t>3235 - zakupnine i najamnine</t>
  </si>
  <si>
    <t>UKUPNO KONICA MINOLTA d.o.o.</t>
  </si>
  <si>
    <t>KRAJINE</t>
  </si>
  <si>
    <t xml:space="preserve">VODOVOD I ODVODNJA CETINSKE </t>
  </si>
  <si>
    <t xml:space="preserve">UKUPNO NASTAVNI ZAVOD ZA </t>
  </si>
  <si>
    <t>JAVNO ZSDAVSTVO SDŽ</t>
  </si>
  <si>
    <t>upravitelja</t>
  </si>
  <si>
    <t xml:space="preserve">SZP - stambene zgrade putem </t>
  </si>
  <si>
    <t xml:space="preserve">UKUPNO ČISTOĆA CETINSKE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</si>
</sst>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0" fillId="2" borderId="1" xfId="0" applyFill="1" applyBorder="1"/>
    <xf numFmtId="0" fontId="2" fillId="2" borderId="1" xfId="0" applyFont="1" applyFill="1" applyBorder="1"/>
    <xf numFmtId="4" fontId="2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2" fontId="2" fillId="0" borderId="3" xfId="0" applyNumberFormat="1" applyFon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/>
    <xf numFmtId="2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2" fontId="2" fillId="0" borderId="2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2" fontId="2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/>
    <xf numFmtId="2" fontId="2" fillId="0" borderId="0" xfId="0" applyNumberFormat="1" applyFont="1" applyAlignment="1">
      <alignment horizontal="center" vertical="top"/>
    </xf>
    <xf numFmtId="0" fontId="1" fillId="0" borderId="0" xfId="1" applyAlignment="1">
      <alignment horizontal="left"/>
    </xf>
    <xf numFmtId="0" fontId="1" fillId="0" borderId="0" xfId="1" applyAlignment="1">
      <alignment horizontal="center"/>
    </xf>
    <xf numFmtId="2" fontId="1" fillId="0" borderId="0" xfId="1" applyNumberFormat="1" applyAlignment="1">
      <alignment horizontal="center"/>
    </xf>
    <xf numFmtId="4" fontId="0" fillId="0" borderId="0" xfId="0" applyNumberForma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" xfId="0" applyFont="1" applyBorder="1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2" fillId="0" borderId="1" xfId="0" applyNumberFormat="1" applyFont="1" applyBorder="1" applyAlignment="1">
      <alignment horizontal="left"/>
    </xf>
    <xf numFmtId="4" fontId="0" fillId="0" borderId="2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4" fontId="2" fillId="0" borderId="2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4" fontId="0" fillId="0" borderId="1" xfId="0" applyNumberFormat="1" applyBorder="1" applyAlignment="1">
      <alignment horizontal="center" vertical="top"/>
    </xf>
    <xf numFmtId="2" fontId="0" fillId="0" borderId="2" xfId="0" applyNumberFormat="1" applyBorder="1" applyAlignment="1">
      <alignment horizontal="left"/>
    </xf>
    <xf numFmtId="2" fontId="0" fillId="0" borderId="4" xfId="0" applyNumberFormat="1" applyBorder="1" applyAlignment="1">
      <alignment horizontal="left"/>
    </xf>
    <xf numFmtId="2" fontId="0" fillId="0" borderId="3" xfId="0" applyNumberFormat="1" applyBorder="1" applyAlignment="1">
      <alignment horizontal="left"/>
    </xf>
    <xf numFmtId="2" fontId="2" fillId="0" borderId="1" xfId="0" applyNumberFormat="1" applyFont="1" applyBorder="1" applyAlignment="1">
      <alignment horizontal="center" vertical="top"/>
    </xf>
    <xf numFmtId="2" fontId="0" fillId="0" borderId="2" xfId="0" applyNumberFormat="1" applyBorder="1" applyAlignment="1">
      <alignment horizontal="center" vertical="top"/>
    </xf>
    <xf numFmtId="2" fontId="0" fillId="0" borderId="4" xfId="0" applyNumberFormat="1" applyBorder="1" applyAlignment="1">
      <alignment horizontal="center" vertical="top"/>
    </xf>
    <xf numFmtId="2" fontId="0" fillId="0" borderId="3" xfId="0" applyNumberForma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2" fontId="0" fillId="0" borderId="1" xfId="0" applyNumberFormat="1" applyBorder="1" applyAlignment="1">
      <alignment horizontal="center" vertical="top"/>
    </xf>
    <xf numFmtId="0" fontId="0" fillId="0" borderId="4" xfId="0" applyBorder="1"/>
    <xf numFmtId="0" fontId="2" fillId="0" borderId="0" xfId="0" applyFont="1"/>
  </cellXfs>
  <cellStyles count="2">
    <cellStyle name="Normalno" xfId="0" builtinId="0"/>
    <cellStyle name="Normalno 2" xfId="1" xr:uid="{88E0ACDF-7C09-43B5-B99E-DE94B0A25F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27088-E2C8-4063-94CB-81C0C815ECC3}">
  <dimension ref="D6:O260"/>
  <sheetViews>
    <sheetView topLeftCell="A160" workbookViewId="0">
      <selection activeCell="J181" sqref="J181:L181"/>
    </sheetView>
  </sheetViews>
  <sheetFormatPr defaultRowHeight="15" x14ac:dyDescent="0.25"/>
  <cols>
    <col min="5" max="5" width="21.140625" customWidth="1"/>
    <col min="7" max="7" width="3.28515625" customWidth="1"/>
    <col min="9" max="9" width="1.42578125" customWidth="1"/>
    <col min="11" max="11" width="7.28515625" customWidth="1"/>
    <col min="12" max="12" width="1" hidden="1" customWidth="1"/>
    <col min="15" max="15" width="15.140625" customWidth="1"/>
  </cols>
  <sheetData>
    <row r="6" spans="4:13" x14ac:dyDescent="0.25">
      <c r="D6" s="1" t="s">
        <v>0</v>
      </c>
      <c r="E6" s="1"/>
    </row>
    <row r="7" spans="4:13" x14ac:dyDescent="0.25">
      <c r="D7" s="1" t="s">
        <v>1</v>
      </c>
      <c r="E7" s="1"/>
    </row>
    <row r="8" spans="4:13" x14ac:dyDescent="0.25">
      <c r="D8" s="1" t="s">
        <v>2</v>
      </c>
      <c r="E8" s="1"/>
    </row>
    <row r="9" spans="4:13" x14ac:dyDescent="0.25">
      <c r="D9" s="1" t="s">
        <v>3</v>
      </c>
      <c r="E9" s="1"/>
    </row>
    <row r="12" spans="4:13" x14ac:dyDescent="0.25">
      <c r="F12" s="25" t="s">
        <v>4</v>
      </c>
      <c r="G12" s="25"/>
      <c r="H12" s="25"/>
      <c r="I12" s="25"/>
      <c r="J12" s="25"/>
      <c r="K12" s="25"/>
      <c r="L12" s="25"/>
      <c r="M12" s="25"/>
    </row>
    <row r="13" spans="4:13" x14ac:dyDescent="0.25">
      <c r="F13" s="25" t="s">
        <v>29</v>
      </c>
      <c r="G13" s="25"/>
      <c r="H13" s="25"/>
      <c r="I13" s="25"/>
      <c r="J13" s="25"/>
      <c r="K13" s="25"/>
      <c r="L13" s="25"/>
      <c r="M13" s="25"/>
    </row>
    <row r="14" spans="4:13" x14ac:dyDescent="0.25">
      <c r="F14" s="9"/>
      <c r="G14" s="9"/>
      <c r="H14" s="9"/>
      <c r="I14" s="9"/>
      <c r="J14" s="9"/>
      <c r="K14" s="9"/>
      <c r="L14" s="9"/>
      <c r="M14" s="9"/>
    </row>
    <row r="17" spans="4:15" x14ac:dyDescent="0.25">
      <c r="D17" s="43" t="s">
        <v>5</v>
      </c>
      <c r="E17" s="43"/>
      <c r="F17" s="43" t="s">
        <v>6</v>
      </c>
      <c r="G17" s="43"/>
      <c r="H17" s="43" t="s">
        <v>7</v>
      </c>
      <c r="I17" s="43"/>
      <c r="J17" s="81" t="s">
        <v>8</v>
      </c>
      <c r="K17" s="81"/>
      <c r="L17" s="81"/>
      <c r="M17" s="43" t="s">
        <v>9</v>
      </c>
      <c r="N17" s="43"/>
      <c r="O17" s="43"/>
    </row>
    <row r="18" spans="4:15" x14ac:dyDescent="0.25">
      <c r="D18" s="43" t="s">
        <v>10</v>
      </c>
      <c r="E18" s="43"/>
      <c r="F18" s="43" t="s">
        <v>10</v>
      </c>
      <c r="G18" s="43"/>
      <c r="H18" s="43" t="s">
        <v>10</v>
      </c>
      <c r="I18" s="43"/>
      <c r="J18" s="81" t="s">
        <v>11</v>
      </c>
      <c r="K18" s="81"/>
      <c r="L18" s="81"/>
      <c r="M18" s="43" t="s">
        <v>12</v>
      </c>
      <c r="N18" s="43"/>
      <c r="O18" s="43"/>
    </row>
    <row r="19" spans="4:15" x14ac:dyDescent="0.25">
      <c r="D19" s="44" t="s">
        <v>33</v>
      </c>
      <c r="E19" s="44"/>
      <c r="F19" s="41">
        <v>71642207963</v>
      </c>
      <c r="G19" s="41"/>
      <c r="H19" s="41" t="s">
        <v>18</v>
      </c>
      <c r="I19" s="41"/>
      <c r="J19" s="82">
        <v>328</v>
      </c>
      <c r="K19" s="82"/>
      <c r="L19" s="82"/>
      <c r="M19" s="45" t="s">
        <v>21</v>
      </c>
      <c r="N19" s="45"/>
      <c r="O19" s="45"/>
    </row>
    <row r="20" spans="4:15" x14ac:dyDescent="0.25">
      <c r="D20" s="44" t="s">
        <v>33</v>
      </c>
      <c r="E20" s="44"/>
      <c r="F20" s="41">
        <v>71642207963</v>
      </c>
      <c r="G20" s="41"/>
      <c r="H20" s="41" t="s">
        <v>18</v>
      </c>
      <c r="I20" s="41"/>
      <c r="J20" s="46">
        <v>192.15</v>
      </c>
      <c r="K20" s="41"/>
      <c r="L20" s="41"/>
      <c r="M20" s="44" t="s">
        <v>16</v>
      </c>
      <c r="N20" s="44"/>
      <c r="O20" s="44"/>
    </row>
    <row r="21" spans="4:15" x14ac:dyDescent="0.25">
      <c r="D21" s="44" t="s">
        <v>33</v>
      </c>
      <c r="E21" s="44"/>
      <c r="F21" s="41">
        <v>71642207963</v>
      </c>
      <c r="G21" s="41"/>
      <c r="H21" s="41" t="s">
        <v>18</v>
      </c>
      <c r="I21" s="41"/>
      <c r="J21" s="46">
        <v>59.72</v>
      </c>
      <c r="K21" s="41"/>
      <c r="L21" s="41"/>
      <c r="M21" s="44" t="s">
        <v>19</v>
      </c>
      <c r="N21" s="44"/>
      <c r="O21" s="44"/>
    </row>
    <row r="22" spans="4:15" x14ac:dyDescent="0.25">
      <c r="D22" s="44"/>
      <c r="E22" s="44"/>
      <c r="F22" s="41"/>
      <c r="G22" s="41"/>
      <c r="H22" s="41"/>
      <c r="I22" s="41"/>
      <c r="J22" s="46"/>
      <c r="K22" s="41"/>
      <c r="L22" s="41"/>
      <c r="M22" s="44" t="s">
        <v>20</v>
      </c>
      <c r="N22" s="44"/>
      <c r="O22" s="44"/>
    </row>
    <row r="23" spans="4:15" x14ac:dyDescent="0.25">
      <c r="D23" s="52" t="s">
        <v>34</v>
      </c>
      <c r="E23" s="53"/>
      <c r="F23" s="37"/>
      <c r="G23" s="38"/>
      <c r="H23" s="37"/>
      <c r="I23" s="38"/>
      <c r="J23" s="22">
        <f>J19+J20+J21</f>
        <v>579.87</v>
      </c>
      <c r="K23" s="23"/>
      <c r="L23" s="39"/>
      <c r="M23" s="44"/>
      <c r="N23" s="44"/>
      <c r="O23" s="44"/>
    </row>
    <row r="24" spans="4:15" x14ac:dyDescent="0.25">
      <c r="D24" s="55"/>
      <c r="E24" s="57"/>
      <c r="F24" s="15"/>
      <c r="G24" s="16"/>
      <c r="H24" s="15"/>
      <c r="I24" s="16"/>
      <c r="J24" s="17"/>
      <c r="K24" s="18"/>
      <c r="L24" s="72"/>
      <c r="M24" s="44"/>
      <c r="N24" s="44"/>
      <c r="O24" s="44"/>
    </row>
    <row r="25" spans="4:15" x14ac:dyDescent="0.25">
      <c r="D25" s="44" t="s">
        <v>13</v>
      </c>
      <c r="E25" s="44"/>
      <c r="F25" s="41">
        <v>24723122482</v>
      </c>
      <c r="G25" s="41"/>
      <c r="H25" s="41" t="s">
        <v>14</v>
      </c>
      <c r="I25" s="41"/>
      <c r="J25" s="82">
        <v>14.7</v>
      </c>
      <c r="K25" s="82"/>
      <c r="L25" s="82"/>
      <c r="M25" s="44" t="s">
        <v>15</v>
      </c>
      <c r="N25" s="44"/>
      <c r="O25" s="44"/>
    </row>
    <row r="26" spans="4:15" x14ac:dyDescent="0.25">
      <c r="D26" s="44" t="s">
        <v>13</v>
      </c>
      <c r="E26" s="44"/>
      <c r="F26" s="41">
        <v>24723122482</v>
      </c>
      <c r="G26" s="41"/>
      <c r="H26" s="41" t="s">
        <v>14</v>
      </c>
      <c r="I26" s="41"/>
      <c r="J26" s="78">
        <v>4.3499999999999996</v>
      </c>
      <c r="K26" s="79"/>
      <c r="L26" s="80"/>
      <c r="M26" s="44" t="s">
        <v>16</v>
      </c>
      <c r="N26" s="44"/>
      <c r="O26" s="44"/>
    </row>
    <row r="27" spans="4:15" x14ac:dyDescent="0.25">
      <c r="D27" s="44" t="s">
        <v>13</v>
      </c>
      <c r="E27" s="44"/>
      <c r="F27" s="41">
        <v>24723122482</v>
      </c>
      <c r="G27" s="41"/>
      <c r="H27" s="41" t="s">
        <v>14</v>
      </c>
      <c r="I27" s="41"/>
      <c r="J27" s="46">
        <v>399.46</v>
      </c>
      <c r="K27" s="41"/>
      <c r="L27" s="41"/>
      <c r="M27" s="44" t="s">
        <v>15</v>
      </c>
      <c r="N27" s="44"/>
      <c r="O27" s="44"/>
    </row>
    <row r="28" spans="4:15" x14ac:dyDescent="0.25">
      <c r="D28" s="44" t="s">
        <v>13</v>
      </c>
      <c r="E28" s="44"/>
      <c r="F28" s="41">
        <v>24723122482</v>
      </c>
      <c r="G28" s="41"/>
      <c r="H28" s="41" t="s">
        <v>14</v>
      </c>
      <c r="I28" s="41"/>
      <c r="J28" s="46">
        <v>135.25</v>
      </c>
      <c r="K28" s="41"/>
      <c r="L28" s="41"/>
      <c r="M28" s="44" t="s">
        <v>15</v>
      </c>
      <c r="N28" s="44"/>
      <c r="O28" s="44"/>
    </row>
    <row r="29" spans="4:15" x14ac:dyDescent="0.25">
      <c r="D29" s="44" t="s">
        <v>13</v>
      </c>
      <c r="E29" s="44"/>
      <c r="F29" s="41">
        <v>24723122482</v>
      </c>
      <c r="G29" s="41"/>
      <c r="H29" s="41" t="s">
        <v>14</v>
      </c>
      <c r="I29" s="41"/>
      <c r="J29" s="46">
        <v>143.09</v>
      </c>
      <c r="K29" s="41"/>
      <c r="L29" s="41"/>
      <c r="M29" s="44" t="s">
        <v>15</v>
      </c>
      <c r="N29" s="44"/>
      <c r="O29" s="44"/>
    </row>
    <row r="30" spans="4:15" x14ac:dyDescent="0.25">
      <c r="D30" s="55" t="s">
        <v>13</v>
      </c>
      <c r="E30" s="57"/>
      <c r="F30" s="15">
        <v>24723122482</v>
      </c>
      <c r="G30" s="16"/>
      <c r="H30" s="15" t="s">
        <v>14</v>
      </c>
      <c r="I30" s="16"/>
      <c r="J30" s="17">
        <v>118.99</v>
      </c>
      <c r="K30" s="18"/>
      <c r="L30" s="72"/>
      <c r="M30" s="44" t="s">
        <v>15</v>
      </c>
      <c r="N30" s="44"/>
      <c r="O30" s="44"/>
    </row>
    <row r="31" spans="4:15" x14ac:dyDescent="0.25">
      <c r="D31" s="55" t="s">
        <v>13</v>
      </c>
      <c r="E31" s="57"/>
      <c r="F31" s="15">
        <v>24723122482</v>
      </c>
      <c r="G31" s="16"/>
      <c r="H31" s="15" t="s">
        <v>14</v>
      </c>
      <c r="I31" s="16"/>
      <c r="J31" s="17">
        <v>181.18</v>
      </c>
      <c r="K31" s="18"/>
      <c r="L31" s="72"/>
      <c r="M31" s="44" t="s">
        <v>15</v>
      </c>
      <c r="N31" s="44"/>
      <c r="O31" s="44"/>
    </row>
    <row r="32" spans="4:15" x14ac:dyDescent="0.25">
      <c r="D32" s="55" t="s">
        <v>13</v>
      </c>
      <c r="E32" s="57"/>
      <c r="F32" s="15">
        <v>24723122482</v>
      </c>
      <c r="G32" s="16"/>
      <c r="H32" s="15" t="s">
        <v>14</v>
      </c>
      <c r="I32" s="16"/>
      <c r="J32" s="17">
        <v>178.33</v>
      </c>
      <c r="K32" s="18"/>
      <c r="L32" s="72"/>
      <c r="M32" s="44" t="s">
        <v>15</v>
      </c>
      <c r="N32" s="44"/>
      <c r="O32" s="44"/>
    </row>
    <row r="33" spans="4:15" x14ac:dyDescent="0.25">
      <c r="D33" s="55" t="s">
        <v>13</v>
      </c>
      <c r="E33" s="57"/>
      <c r="F33" s="15">
        <v>24723122482</v>
      </c>
      <c r="G33" s="16"/>
      <c r="H33" s="15" t="s">
        <v>14</v>
      </c>
      <c r="I33" s="16"/>
      <c r="J33" s="17">
        <v>181.09</v>
      </c>
      <c r="K33" s="18"/>
      <c r="L33" s="72"/>
      <c r="M33" s="44" t="s">
        <v>15</v>
      </c>
      <c r="N33" s="44"/>
      <c r="O33" s="44"/>
    </row>
    <row r="34" spans="4:15" x14ac:dyDescent="0.25">
      <c r="D34" s="55" t="s">
        <v>13</v>
      </c>
      <c r="E34" s="57"/>
      <c r="F34" s="15">
        <v>24723122482</v>
      </c>
      <c r="G34" s="16"/>
      <c r="H34" s="15" t="s">
        <v>14</v>
      </c>
      <c r="I34" s="16"/>
      <c r="J34" s="17">
        <v>208.44</v>
      </c>
      <c r="K34" s="18"/>
      <c r="L34" s="72"/>
      <c r="M34" s="44" t="s">
        <v>15</v>
      </c>
      <c r="N34" s="44"/>
      <c r="O34" s="44"/>
    </row>
    <row r="35" spans="4:15" x14ac:dyDescent="0.25">
      <c r="D35" s="44" t="s">
        <v>13</v>
      </c>
      <c r="E35" s="44"/>
      <c r="F35" s="41">
        <v>24723122482</v>
      </c>
      <c r="G35" s="41"/>
      <c r="H35" s="41" t="s">
        <v>14</v>
      </c>
      <c r="I35" s="41"/>
      <c r="J35" s="78">
        <v>28.22</v>
      </c>
      <c r="K35" s="79"/>
      <c r="L35" s="80"/>
      <c r="M35" s="44" t="s">
        <v>16</v>
      </c>
      <c r="N35" s="44"/>
      <c r="O35" s="44"/>
    </row>
    <row r="36" spans="4:15" x14ac:dyDescent="0.25">
      <c r="D36" s="44" t="s">
        <v>13</v>
      </c>
      <c r="E36" s="44"/>
      <c r="F36" s="41">
        <v>24723122482</v>
      </c>
      <c r="G36" s="41"/>
      <c r="H36" s="41" t="s">
        <v>14</v>
      </c>
      <c r="I36" s="41"/>
      <c r="J36" s="46">
        <v>293.75</v>
      </c>
      <c r="K36" s="41"/>
      <c r="L36" s="41"/>
      <c r="M36" s="44" t="s">
        <v>15</v>
      </c>
      <c r="N36" s="44"/>
      <c r="O36" s="44"/>
    </row>
    <row r="37" spans="4:15" x14ac:dyDescent="0.25">
      <c r="D37" s="44" t="s">
        <v>13</v>
      </c>
      <c r="E37" s="44"/>
      <c r="F37" s="41">
        <v>24723122482</v>
      </c>
      <c r="G37" s="41"/>
      <c r="H37" s="41" t="s">
        <v>14</v>
      </c>
      <c r="I37" s="41"/>
      <c r="J37" s="17">
        <v>55.56</v>
      </c>
      <c r="K37" s="18"/>
      <c r="L37" s="72"/>
      <c r="M37" s="44" t="s">
        <v>15</v>
      </c>
      <c r="N37" s="44"/>
      <c r="O37" s="44"/>
    </row>
    <row r="38" spans="4:15" x14ac:dyDescent="0.25">
      <c r="D38" s="44" t="s">
        <v>13</v>
      </c>
      <c r="E38" s="44"/>
      <c r="F38" s="41">
        <v>24723122482</v>
      </c>
      <c r="G38" s="41"/>
      <c r="H38" s="41" t="s">
        <v>14</v>
      </c>
      <c r="I38" s="41"/>
      <c r="J38" s="17">
        <v>149.9</v>
      </c>
      <c r="K38" s="18"/>
      <c r="L38" s="72"/>
      <c r="M38" s="44" t="s">
        <v>15</v>
      </c>
      <c r="N38" s="44"/>
      <c r="O38" s="44"/>
    </row>
    <row r="39" spans="4:15" x14ac:dyDescent="0.25">
      <c r="D39" s="44" t="s">
        <v>13</v>
      </c>
      <c r="E39" s="44"/>
      <c r="F39" s="41">
        <v>24723122482</v>
      </c>
      <c r="G39" s="41"/>
      <c r="H39" s="41" t="s">
        <v>14</v>
      </c>
      <c r="I39" s="41"/>
      <c r="J39" s="17">
        <v>10.64</v>
      </c>
      <c r="K39" s="18"/>
      <c r="L39" s="72"/>
      <c r="M39" s="44" t="s">
        <v>16</v>
      </c>
      <c r="N39" s="44"/>
      <c r="O39" s="44"/>
    </row>
    <row r="40" spans="4:15" x14ac:dyDescent="0.25">
      <c r="D40" s="44" t="s">
        <v>13</v>
      </c>
      <c r="E40" s="44"/>
      <c r="F40" s="41">
        <v>24723122482</v>
      </c>
      <c r="G40" s="41"/>
      <c r="H40" s="41" t="s">
        <v>14</v>
      </c>
      <c r="I40" s="41"/>
      <c r="J40" s="17">
        <v>34</v>
      </c>
      <c r="K40" s="18"/>
      <c r="L40" s="72"/>
      <c r="M40" s="44" t="s">
        <v>15</v>
      </c>
      <c r="N40" s="44"/>
      <c r="O40" s="44"/>
    </row>
    <row r="41" spans="4:15" x14ac:dyDescent="0.25">
      <c r="D41" s="15"/>
      <c r="E41" s="16"/>
      <c r="F41" s="15"/>
      <c r="G41" s="16"/>
      <c r="H41" s="15"/>
      <c r="I41" s="16"/>
      <c r="J41" s="17"/>
      <c r="K41" s="18"/>
      <c r="L41" s="72"/>
      <c r="M41" s="15"/>
      <c r="N41" s="19"/>
      <c r="O41" s="16"/>
    </row>
    <row r="42" spans="4:15" x14ac:dyDescent="0.25">
      <c r="D42" s="52" t="s">
        <v>17</v>
      </c>
      <c r="E42" s="53"/>
      <c r="F42" s="15"/>
      <c r="G42" s="16"/>
      <c r="H42" s="15"/>
      <c r="I42" s="16"/>
      <c r="J42" s="66">
        <f>J25+J26+J27+J28+J29+J30+J31+J32+J33+J34+J35+J36+J37+J38+J39+J40</f>
        <v>2136.9499999999998</v>
      </c>
      <c r="K42" s="67"/>
      <c r="L42" s="68"/>
      <c r="M42" s="44"/>
      <c r="N42" s="44"/>
      <c r="O42" s="44"/>
    </row>
    <row r="43" spans="4:15" x14ac:dyDescent="0.25">
      <c r="D43" s="55"/>
      <c r="E43" s="57"/>
      <c r="F43" s="15"/>
      <c r="G43" s="16"/>
      <c r="H43" s="15"/>
      <c r="I43" s="16"/>
      <c r="J43" s="17"/>
      <c r="K43" s="18"/>
      <c r="L43" s="72"/>
      <c r="M43" s="44"/>
      <c r="N43" s="44"/>
      <c r="O43" s="44"/>
    </row>
    <row r="44" spans="4:15" x14ac:dyDescent="0.25">
      <c r="D44" s="55" t="s">
        <v>35</v>
      </c>
      <c r="E44" s="57"/>
      <c r="F44" s="15">
        <v>26187994862</v>
      </c>
      <c r="G44" s="16"/>
      <c r="H44" s="15" t="s">
        <v>18</v>
      </c>
      <c r="I44" s="16"/>
      <c r="J44" s="17">
        <v>438</v>
      </c>
      <c r="K44" s="18"/>
      <c r="L44" s="72"/>
      <c r="M44" s="44" t="s">
        <v>36</v>
      </c>
      <c r="N44" s="44"/>
      <c r="O44" s="44"/>
    </row>
    <row r="45" spans="4:15" x14ac:dyDescent="0.25">
      <c r="D45" s="55"/>
      <c r="E45" s="57"/>
      <c r="F45" s="15"/>
      <c r="G45" s="16"/>
      <c r="H45" s="15"/>
      <c r="I45" s="16"/>
      <c r="J45" s="17"/>
      <c r="K45" s="18"/>
      <c r="L45" s="72"/>
      <c r="M45" s="44" t="s">
        <v>37</v>
      </c>
      <c r="N45" s="44"/>
      <c r="O45" s="44"/>
    </row>
    <row r="46" spans="4:15" x14ac:dyDescent="0.25">
      <c r="D46" s="52" t="s">
        <v>38</v>
      </c>
      <c r="E46" s="53"/>
      <c r="F46" s="37"/>
      <c r="G46" s="38"/>
      <c r="H46" s="37"/>
      <c r="I46" s="38"/>
      <c r="J46" s="22">
        <f>J44</f>
        <v>438</v>
      </c>
      <c r="K46" s="23"/>
      <c r="L46" s="39"/>
      <c r="M46" s="44"/>
      <c r="N46" s="44"/>
      <c r="O46" s="44"/>
    </row>
    <row r="47" spans="4:15" x14ac:dyDescent="0.25">
      <c r="D47" s="15"/>
      <c r="E47" s="16"/>
      <c r="F47" s="15"/>
      <c r="G47" s="16"/>
      <c r="H47" s="15"/>
      <c r="I47" s="16"/>
      <c r="J47" s="17"/>
      <c r="K47" s="18"/>
      <c r="L47" s="72"/>
      <c r="M47" s="15"/>
      <c r="N47" s="19"/>
      <c r="O47" s="16"/>
    </row>
    <row r="48" spans="4:15" x14ac:dyDescent="0.25">
      <c r="D48" s="44" t="s">
        <v>39</v>
      </c>
      <c r="E48" s="44"/>
      <c r="F48" s="41">
        <v>10703265961</v>
      </c>
      <c r="G48" s="41"/>
      <c r="H48" s="41" t="s">
        <v>40</v>
      </c>
      <c r="I48" s="41"/>
      <c r="J48" s="48">
        <v>1984.68</v>
      </c>
      <c r="K48" s="48"/>
      <c r="L48" s="48"/>
      <c r="M48" s="45" t="s">
        <v>21</v>
      </c>
      <c r="N48" s="45"/>
      <c r="O48" s="45"/>
    </row>
    <row r="49" spans="4:15" x14ac:dyDescent="0.25">
      <c r="D49" s="44" t="s">
        <v>39</v>
      </c>
      <c r="E49" s="44"/>
      <c r="F49" s="41">
        <v>10703265961</v>
      </c>
      <c r="G49" s="41"/>
      <c r="H49" s="41" t="s">
        <v>40</v>
      </c>
      <c r="I49" s="41"/>
      <c r="J49" s="48">
        <v>15.75</v>
      </c>
      <c r="K49" s="48"/>
      <c r="L49" s="48"/>
      <c r="M49" s="45" t="s">
        <v>21</v>
      </c>
      <c r="N49" s="45"/>
      <c r="O49" s="45"/>
    </row>
    <row r="50" spans="4:15" x14ac:dyDescent="0.25">
      <c r="D50" s="54" t="s">
        <v>41</v>
      </c>
      <c r="E50" s="54"/>
      <c r="F50" s="41"/>
      <c r="G50" s="41"/>
      <c r="H50" s="41"/>
      <c r="I50" s="41"/>
      <c r="J50" s="42">
        <f>J48+J49</f>
        <v>2000.43</v>
      </c>
      <c r="K50" s="42"/>
      <c r="L50" s="42"/>
      <c r="M50" s="44"/>
      <c r="N50" s="44"/>
      <c r="O50" s="44"/>
    </row>
    <row r="51" spans="4:15" x14ac:dyDescent="0.25">
      <c r="D51" s="44"/>
      <c r="E51" s="44"/>
      <c r="F51" s="41"/>
      <c r="G51" s="41"/>
      <c r="H51" s="41"/>
      <c r="I51" s="41"/>
      <c r="J51" s="46"/>
      <c r="K51" s="46"/>
      <c r="L51" s="46"/>
      <c r="M51" s="44"/>
      <c r="N51" s="44"/>
      <c r="O51" s="44"/>
    </row>
    <row r="52" spans="4:15" x14ac:dyDescent="0.25">
      <c r="D52" s="44" t="s">
        <v>42</v>
      </c>
      <c r="E52" s="44"/>
      <c r="F52" s="41">
        <v>4536412583</v>
      </c>
      <c r="G52" s="41"/>
      <c r="H52" s="41" t="s">
        <v>40</v>
      </c>
      <c r="I52" s="41"/>
      <c r="J52" s="46">
        <v>206.91</v>
      </c>
      <c r="K52" s="46"/>
      <c r="L52" s="46"/>
      <c r="M52" s="44" t="s">
        <v>43</v>
      </c>
      <c r="N52" s="44"/>
      <c r="O52" s="44"/>
    </row>
    <row r="53" spans="4:15" x14ac:dyDescent="0.25">
      <c r="D53" s="54"/>
      <c r="E53" s="54"/>
      <c r="F53" s="41"/>
      <c r="G53" s="41"/>
      <c r="H53" s="41"/>
      <c r="I53" s="41"/>
      <c r="J53" s="42"/>
      <c r="K53" s="42"/>
      <c r="L53" s="42"/>
      <c r="M53" s="55" t="s">
        <v>44</v>
      </c>
      <c r="N53" s="56"/>
      <c r="O53" s="57"/>
    </row>
    <row r="54" spans="4:15" x14ac:dyDescent="0.25">
      <c r="D54" s="54" t="s">
        <v>45</v>
      </c>
      <c r="E54" s="54"/>
      <c r="F54" s="43"/>
      <c r="G54" s="43"/>
      <c r="H54" s="43"/>
      <c r="I54" s="43"/>
      <c r="J54" s="42">
        <f>J52</f>
        <v>206.91</v>
      </c>
      <c r="K54" s="42"/>
      <c r="L54" s="42"/>
      <c r="M54" s="45"/>
      <c r="N54" s="45"/>
      <c r="O54" s="45"/>
    </row>
    <row r="55" spans="4:15" x14ac:dyDescent="0.25">
      <c r="D55" s="44"/>
      <c r="E55" s="44"/>
      <c r="F55" s="41"/>
      <c r="G55" s="41"/>
      <c r="H55" s="41"/>
      <c r="I55" s="41"/>
      <c r="J55" s="48"/>
      <c r="K55" s="48"/>
      <c r="L55" s="48"/>
      <c r="M55" s="44"/>
      <c r="N55" s="44"/>
      <c r="O55" s="44"/>
    </row>
    <row r="56" spans="4:15" x14ac:dyDescent="0.25">
      <c r="D56" s="64"/>
      <c r="E56" s="65"/>
      <c r="F56" s="15"/>
      <c r="G56" s="16"/>
      <c r="H56" s="15"/>
      <c r="I56" s="16"/>
      <c r="J56" s="66"/>
      <c r="K56" s="71"/>
      <c r="L56" s="38"/>
      <c r="M56" s="55"/>
      <c r="N56" s="56"/>
      <c r="O56" s="57"/>
    </row>
    <row r="57" spans="4:15" x14ac:dyDescent="0.25">
      <c r="D57" s="45" t="s">
        <v>46</v>
      </c>
      <c r="E57" s="45"/>
      <c r="F57" s="41">
        <v>70133616033</v>
      </c>
      <c r="G57" s="41"/>
      <c r="H57" s="41" t="s">
        <v>18</v>
      </c>
      <c r="I57" s="41"/>
      <c r="J57" s="41">
        <v>22.71</v>
      </c>
      <c r="K57" s="41"/>
      <c r="L57" s="41"/>
      <c r="M57" s="45" t="s">
        <v>47</v>
      </c>
      <c r="N57" s="45"/>
      <c r="O57" s="45"/>
    </row>
    <row r="58" spans="4:15" x14ac:dyDescent="0.25">
      <c r="D58" s="40" t="s">
        <v>48</v>
      </c>
      <c r="E58" s="40"/>
      <c r="F58" s="41"/>
      <c r="G58" s="41"/>
      <c r="H58" s="41"/>
      <c r="I58" s="41"/>
      <c r="J58" s="43">
        <f>J57</f>
        <v>22.71</v>
      </c>
      <c r="K58" s="43"/>
      <c r="L58" s="43"/>
      <c r="M58" s="41"/>
      <c r="N58" s="41"/>
      <c r="O58" s="41"/>
    </row>
    <row r="59" spans="4:15" x14ac:dyDescent="0.25">
      <c r="D59" s="15"/>
      <c r="E59" s="16"/>
      <c r="F59" s="15"/>
      <c r="G59" s="16"/>
      <c r="H59" s="15"/>
      <c r="I59" s="16"/>
      <c r="J59" s="17"/>
      <c r="K59" s="18"/>
      <c r="L59" s="72"/>
      <c r="M59" s="44"/>
      <c r="N59" s="44"/>
      <c r="O59" s="44"/>
    </row>
    <row r="60" spans="4:15" x14ac:dyDescent="0.25">
      <c r="D60" s="55" t="s">
        <v>49</v>
      </c>
      <c r="E60" s="57"/>
      <c r="F60" s="15">
        <v>43965974818</v>
      </c>
      <c r="G60" s="16"/>
      <c r="H60" s="15" t="s">
        <v>18</v>
      </c>
      <c r="I60" s="16"/>
      <c r="J60" s="59">
        <v>433.22</v>
      </c>
      <c r="K60" s="60"/>
      <c r="L60" s="61"/>
      <c r="M60" s="44" t="s">
        <v>50</v>
      </c>
      <c r="N60" s="44"/>
      <c r="O60" s="44"/>
    </row>
    <row r="61" spans="4:15" x14ac:dyDescent="0.25">
      <c r="D61" s="55" t="s">
        <v>49</v>
      </c>
      <c r="E61" s="57"/>
      <c r="F61" s="15">
        <v>43965974818</v>
      </c>
      <c r="G61" s="16"/>
      <c r="H61" s="15" t="s">
        <v>18</v>
      </c>
      <c r="I61" s="16"/>
      <c r="J61" s="59">
        <v>683.9</v>
      </c>
      <c r="K61" s="60"/>
      <c r="L61" s="61"/>
      <c r="M61" s="44" t="s">
        <v>50</v>
      </c>
      <c r="N61" s="44"/>
      <c r="O61" s="44"/>
    </row>
    <row r="62" spans="4:15" x14ac:dyDescent="0.25">
      <c r="D62" s="40" t="s">
        <v>51</v>
      </c>
      <c r="E62" s="40"/>
      <c r="F62" s="45"/>
      <c r="G62" s="45"/>
      <c r="H62" s="45"/>
      <c r="I62" s="45"/>
      <c r="J62" s="42">
        <f>J60+J61</f>
        <v>1117.1199999999999</v>
      </c>
      <c r="K62" s="42"/>
      <c r="L62" s="42"/>
      <c r="M62" s="41"/>
      <c r="N62" s="41"/>
      <c r="O62" s="41"/>
    </row>
    <row r="63" spans="4:15" x14ac:dyDescent="0.25">
      <c r="D63" s="54"/>
      <c r="E63" s="54"/>
      <c r="F63" s="41"/>
      <c r="G63" s="41"/>
      <c r="H63" s="41"/>
      <c r="I63" s="41"/>
      <c r="J63" s="77"/>
      <c r="K63" s="77"/>
      <c r="L63" s="77"/>
      <c r="M63" s="44"/>
      <c r="N63" s="44"/>
      <c r="O63" s="44"/>
    </row>
    <row r="64" spans="4:15" x14ac:dyDescent="0.25">
      <c r="D64" s="44" t="s">
        <v>52</v>
      </c>
      <c r="E64" s="44"/>
      <c r="F64" s="41">
        <v>5882842387</v>
      </c>
      <c r="G64" s="41"/>
      <c r="H64" s="41" t="s">
        <v>18</v>
      </c>
      <c r="I64" s="41"/>
      <c r="J64" s="73">
        <v>7490</v>
      </c>
      <c r="K64" s="73"/>
      <c r="L64" s="73"/>
      <c r="M64" s="44" t="s">
        <v>53</v>
      </c>
      <c r="N64" s="44"/>
      <c r="O64" s="44"/>
    </row>
    <row r="65" spans="4:15" x14ac:dyDescent="0.25">
      <c r="D65" s="69"/>
      <c r="E65" s="70"/>
      <c r="F65" s="15"/>
      <c r="G65" s="16"/>
      <c r="H65" s="15"/>
      <c r="I65" s="16"/>
      <c r="J65" s="74"/>
      <c r="K65" s="75"/>
      <c r="L65" s="76"/>
      <c r="M65" s="55" t="s">
        <v>54</v>
      </c>
      <c r="N65" s="56"/>
      <c r="O65" s="57"/>
    </row>
    <row r="66" spans="4:15" x14ac:dyDescent="0.25">
      <c r="D66" s="64" t="s">
        <v>55</v>
      </c>
      <c r="E66" s="65"/>
      <c r="F66" s="15"/>
      <c r="G66" s="16"/>
      <c r="H66" s="15"/>
      <c r="I66" s="16"/>
      <c r="J66" s="66">
        <f>J64</f>
        <v>7490</v>
      </c>
      <c r="K66" s="67"/>
      <c r="L66" s="68"/>
      <c r="M66" s="15"/>
      <c r="N66" s="19"/>
      <c r="O66" s="16"/>
    </row>
    <row r="67" spans="4:15" x14ac:dyDescent="0.25">
      <c r="D67" s="69"/>
      <c r="E67" s="70"/>
      <c r="F67" s="15"/>
      <c r="G67" s="16"/>
      <c r="H67" s="15"/>
      <c r="I67" s="16"/>
      <c r="J67" s="17"/>
      <c r="K67" s="18"/>
      <c r="L67" s="72"/>
      <c r="M67" s="15"/>
      <c r="N67" s="19"/>
      <c r="O67" s="16"/>
    </row>
    <row r="68" spans="4:15" x14ac:dyDescent="0.25">
      <c r="D68" s="69" t="s">
        <v>118</v>
      </c>
      <c r="E68" s="70"/>
      <c r="F68" s="15">
        <v>27138707332</v>
      </c>
      <c r="G68" s="16"/>
      <c r="H68" s="15" t="s">
        <v>40</v>
      </c>
      <c r="I68" s="16"/>
      <c r="J68" s="17">
        <v>111.05</v>
      </c>
      <c r="K68" s="18"/>
      <c r="L68" s="72"/>
      <c r="M68" s="55" t="s">
        <v>56</v>
      </c>
      <c r="N68" s="56"/>
      <c r="O68" s="57"/>
    </row>
    <row r="69" spans="4:15" x14ac:dyDescent="0.25">
      <c r="D69" s="55" t="s">
        <v>117</v>
      </c>
      <c r="E69" s="57"/>
      <c r="F69" s="15"/>
      <c r="G69" s="16"/>
      <c r="H69" s="15"/>
      <c r="I69" s="16"/>
      <c r="J69" s="17"/>
      <c r="K69" s="18"/>
      <c r="L69" s="14"/>
      <c r="M69" s="15"/>
      <c r="N69" s="19"/>
      <c r="O69" s="16"/>
    </row>
    <row r="70" spans="4:15" x14ac:dyDescent="0.25">
      <c r="D70" s="69" t="s">
        <v>118</v>
      </c>
      <c r="E70" s="70"/>
      <c r="F70" s="15">
        <v>27138707332</v>
      </c>
      <c r="G70" s="16"/>
      <c r="H70" s="15" t="s">
        <v>40</v>
      </c>
      <c r="I70" s="16"/>
      <c r="J70" s="17">
        <v>111.05</v>
      </c>
      <c r="K70" s="18"/>
      <c r="L70" s="72"/>
      <c r="M70" s="55" t="s">
        <v>56</v>
      </c>
      <c r="N70" s="56"/>
      <c r="O70" s="57"/>
    </row>
    <row r="71" spans="4:15" x14ac:dyDescent="0.25">
      <c r="D71" s="55" t="s">
        <v>117</v>
      </c>
      <c r="E71" s="57"/>
      <c r="F71" s="15"/>
      <c r="G71" s="16"/>
      <c r="H71" s="15"/>
      <c r="I71" s="16"/>
      <c r="J71" s="17"/>
      <c r="K71" s="18"/>
      <c r="L71" s="14"/>
      <c r="M71" s="15"/>
      <c r="N71" s="19"/>
      <c r="O71" s="16"/>
    </row>
    <row r="72" spans="4:15" x14ac:dyDescent="0.25">
      <c r="D72" s="64" t="s">
        <v>57</v>
      </c>
      <c r="E72" s="65"/>
      <c r="F72" s="15"/>
      <c r="G72" s="16"/>
      <c r="H72" s="15"/>
      <c r="I72" s="16"/>
      <c r="J72" s="22">
        <f>J68+J70</f>
        <v>222.1</v>
      </c>
      <c r="K72" s="23"/>
      <c r="L72" s="39"/>
      <c r="M72" s="15"/>
      <c r="N72" s="19"/>
      <c r="O72" s="16"/>
    </row>
    <row r="73" spans="4:15" x14ac:dyDescent="0.25">
      <c r="D73" s="69"/>
      <c r="E73" s="70"/>
      <c r="F73" s="15"/>
      <c r="G73" s="16"/>
      <c r="H73" s="15"/>
      <c r="I73" s="16"/>
      <c r="J73" s="17"/>
      <c r="K73" s="18"/>
      <c r="L73" s="72"/>
      <c r="M73" s="15"/>
      <c r="N73" s="19"/>
      <c r="O73" s="16"/>
    </row>
    <row r="74" spans="4:15" x14ac:dyDescent="0.25">
      <c r="D74" s="55" t="s">
        <v>58</v>
      </c>
      <c r="E74" s="53"/>
      <c r="F74" s="15">
        <v>50478967671</v>
      </c>
      <c r="G74" s="16"/>
      <c r="H74" s="15" t="s">
        <v>59</v>
      </c>
      <c r="I74" s="16"/>
      <c r="J74" s="17">
        <v>44.91</v>
      </c>
      <c r="K74" s="18"/>
      <c r="L74" s="72"/>
      <c r="M74" s="55" t="s">
        <v>21</v>
      </c>
      <c r="N74" s="56"/>
      <c r="O74" s="57"/>
    </row>
    <row r="75" spans="4:15" x14ac:dyDescent="0.25">
      <c r="D75" s="55"/>
      <c r="E75" s="57"/>
      <c r="F75" s="55"/>
      <c r="G75" s="57"/>
      <c r="H75" s="55"/>
      <c r="I75" s="57"/>
      <c r="J75" s="15"/>
      <c r="K75" s="19"/>
      <c r="L75" s="16"/>
      <c r="M75" s="45" t="s">
        <v>60</v>
      </c>
      <c r="N75" s="45"/>
      <c r="O75" s="45"/>
    </row>
    <row r="76" spans="4:15" x14ac:dyDescent="0.25">
      <c r="D76" s="55" t="s">
        <v>58</v>
      </c>
      <c r="E76" s="53"/>
      <c r="F76" s="15">
        <v>50478967671</v>
      </c>
      <c r="G76" s="16"/>
      <c r="H76" s="15" t="s">
        <v>59</v>
      </c>
      <c r="I76" s="16"/>
      <c r="J76" s="17">
        <v>50</v>
      </c>
      <c r="K76" s="18"/>
      <c r="L76" s="72"/>
      <c r="M76" s="15" t="s">
        <v>73</v>
      </c>
      <c r="N76" s="19"/>
      <c r="O76" s="16"/>
    </row>
    <row r="77" spans="4:15" x14ac:dyDescent="0.25">
      <c r="D77" s="15"/>
      <c r="E77" s="16"/>
      <c r="F77" s="15"/>
      <c r="G77" s="16"/>
      <c r="H77" s="15"/>
      <c r="I77" s="16"/>
      <c r="J77" s="17"/>
      <c r="K77" s="18"/>
      <c r="L77" s="72"/>
      <c r="M77" s="55" t="s">
        <v>60</v>
      </c>
      <c r="N77" s="56"/>
      <c r="O77" s="57"/>
    </row>
    <row r="78" spans="4:15" x14ac:dyDescent="0.25">
      <c r="D78" s="40" t="s">
        <v>61</v>
      </c>
      <c r="E78" s="40"/>
      <c r="F78" s="40"/>
      <c r="G78" s="40"/>
      <c r="H78" s="40"/>
      <c r="I78" s="40"/>
      <c r="J78" s="42">
        <f>J74+J76</f>
        <v>94.91</v>
      </c>
      <c r="K78" s="42"/>
      <c r="L78" s="42"/>
      <c r="M78" s="44"/>
      <c r="N78" s="44"/>
      <c r="O78" s="44"/>
    </row>
    <row r="79" spans="4:15" x14ac:dyDescent="0.25">
      <c r="D79" s="69"/>
      <c r="E79" s="70"/>
      <c r="F79" s="15"/>
      <c r="G79" s="16"/>
      <c r="H79" s="15"/>
      <c r="I79" s="16"/>
      <c r="J79" s="17"/>
      <c r="K79" s="18"/>
      <c r="L79" s="72"/>
      <c r="M79" s="15"/>
      <c r="N79" s="19"/>
      <c r="O79" s="16"/>
    </row>
    <row r="80" spans="4:15" x14ac:dyDescent="0.25">
      <c r="D80" s="45" t="s">
        <v>62</v>
      </c>
      <c r="E80" s="45"/>
      <c r="F80" s="41">
        <v>58353015102</v>
      </c>
      <c r="G80" s="41"/>
      <c r="H80" s="41" t="s">
        <v>18</v>
      </c>
      <c r="I80" s="41"/>
      <c r="J80" s="46">
        <v>126.45</v>
      </c>
      <c r="K80" s="46"/>
      <c r="L80" s="46"/>
      <c r="M80" s="44" t="s">
        <v>16</v>
      </c>
      <c r="N80" s="44"/>
      <c r="O80" s="44"/>
    </row>
    <row r="81" spans="4:15" x14ac:dyDescent="0.25">
      <c r="D81" s="45"/>
      <c r="E81" s="45"/>
      <c r="F81" s="45"/>
      <c r="G81" s="45"/>
      <c r="H81" s="45"/>
      <c r="I81" s="45"/>
      <c r="J81" s="41"/>
      <c r="K81" s="41"/>
      <c r="L81" s="41"/>
      <c r="M81" s="44" t="s">
        <v>63</v>
      </c>
      <c r="N81" s="44"/>
      <c r="O81" s="44"/>
    </row>
    <row r="82" spans="4:15" x14ac:dyDescent="0.25">
      <c r="D82" s="45"/>
      <c r="E82" s="45"/>
      <c r="F82" s="45"/>
      <c r="G82" s="45"/>
      <c r="H82" s="45"/>
      <c r="I82" s="45"/>
      <c r="J82" s="41">
        <v>111.88</v>
      </c>
      <c r="K82" s="41"/>
      <c r="L82" s="41"/>
      <c r="M82" s="44" t="s">
        <v>16</v>
      </c>
      <c r="N82" s="44"/>
      <c r="O82" s="44"/>
    </row>
    <row r="83" spans="4:15" x14ac:dyDescent="0.25">
      <c r="D83" s="64"/>
      <c r="E83" s="65"/>
      <c r="F83" s="15"/>
      <c r="G83" s="16"/>
      <c r="H83" s="15"/>
      <c r="I83" s="16"/>
      <c r="J83" s="59">
        <v>13.75</v>
      </c>
      <c r="K83" s="60"/>
      <c r="L83" s="61"/>
      <c r="M83" s="44" t="s">
        <v>16</v>
      </c>
      <c r="N83" s="44"/>
      <c r="O83" s="44"/>
    </row>
    <row r="84" spans="4:15" x14ac:dyDescent="0.25">
      <c r="D84" s="45" t="s">
        <v>62</v>
      </c>
      <c r="E84" s="45"/>
      <c r="F84" s="41">
        <v>58353015102</v>
      </c>
      <c r="G84" s="41"/>
      <c r="H84" s="41" t="s">
        <v>18</v>
      </c>
      <c r="I84" s="41"/>
      <c r="J84" s="46">
        <v>225.94</v>
      </c>
      <c r="K84" s="46"/>
      <c r="L84" s="46"/>
      <c r="M84" s="44" t="s">
        <v>16</v>
      </c>
      <c r="N84" s="44"/>
      <c r="O84" s="44"/>
    </row>
    <row r="85" spans="4:15" x14ac:dyDescent="0.25">
      <c r="D85" s="45"/>
      <c r="E85" s="45"/>
      <c r="F85" s="45"/>
      <c r="G85" s="45"/>
      <c r="H85" s="45"/>
      <c r="I85" s="45"/>
      <c r="J85" s="41"/>
      <c r="K85" s="41"/>
      <c r="L85" s="41"/>
      <c r="M85" s="44" t="s">
        <v>63</v>
      </c>
      <c r="N85" s="44"/>
      <c r="O85" s="44"/>
    </row>
    <row r="86" spans="4:15" x14ac:dyDescent="0.25">
      <c r="D86" s="45"/>
      <c r="E86" s="45"/>
      <c r="F86" s="45"/>
      <c r="G86" s="45"/>
      <c r="H86" s="45"/>
      <c r="I86" s="45"/>
      <c r="J86" s="41">
        <v>213.75</v>
      </c>
      <c r="K86" s="41"/>
      <c r="L86" s="41"/>
      <c r="M86" s="44" t="s">
        <v>16</v>
      </c>
      <c r="N86" s="44"/>
      <c r="O86" s="44"/>
    </row>
    <row r="87" spans="4:15" x14ac:dyDescent="0.25">
      <c r="D87" s="45" t="s">
        <v>62</v>
      </c>
      <c r="E87" s="45"/>
      <c r="F87" s="41">
        <v>58353015102</v>
      </c>
      <c r="G87" s="41"/>
      <c r="H87" s="41" t="s">
        <v>18</v>
      </c>
      <c r="I87" s="41"/>
      <c r="J87" s="46">
        <v>81.849999999999994</v>
      </c>
      <c r="K87" s="46"/>
      <c r="L87" s="46"/>
      <c r="M87" s="44" t="s">
        <v>16</v>
      </c>
      <c r="N87" s="44"/>
      <c r="O87" s="44"/>
    </row>
    <row r="88" spans="4:15" x14ac:dyDescent="0.25">
      <c r="D88" s="45"/>
      <c r="E88" s="45"/>
      <c r="F88" s="45"/>
      <c r="G88" s="45"/>
      <c r="H88" s="45"/>
      <c r="I88" s="45"/>
      <c r="J88" s="41"/>
      <c r="K88" s="41"/>
      <c r="L88" s="41"/>
      <c r="M88" s="44" t="s">
        <v>63</v>
      </c>
      <c r="N88" s="44"/>
      <c r="O88" s="44"/>
    </row>
    <row r="89" spans="4:15" x14ac:dyDescent="0.25">
      <c r="D89" s="45"/>
      <c r="E89" s="45"/>
      <c r="F89" s="45"/>
      <c r="G89" s="45"/>
      <c r="H89" s="45"/>
      <c r="I89" s="45"/>
      <c r="J89" s="41">
        <v>72.41</v>
      </c>
      <c r="K89" s="41"/>
      <c r="L89" s="41"/>
      <c r="M89" s="44" t="s">
        <v>16</v>
      </c>
      <c r="N89" s="44"/>
      <c r="O89" s="44"/>
    </row>
    <row r="90" spans="4:15" x14ac:dyDescent="0.25">
      <c r="D90" s="45" t="s">
        <v>62</v>
      </c>
      <c r="E90" s="45"/>
      <c r="F90" s="41">
        <v>58353015102</v>
      </c>
      <c r="G90" s="41"/>
      <c r="H90" s="41" t="s">
        <v>18</v>
      </c>
      <c r="I90" s="41"/>
      <c r="J90" s="46">
        <v>182.74</v>
      </c>
      <c r="K90" s="46"/>
      <c r="L90" s="46"/>
      <c r="M90" s="44" t="s">
        <v>16</v>
      </c>
      <c r="N90" s="44"/>
      <c r="O90" s="44"/>
    </row>
    <row r="91" spans="4:15" x14ac:dyDescent="0.25">
      <c r="D91" s="45"/>
      <c r="E91" s="45"/>
      <c r="F91" s="45"/>
      <c r="G91" s="45"/>
      <c r="H91" s="45"/>
      <c r="I91" s="45"/>
      <c r="J91" s="41"/>
      <c r="K91" s="41"/>
      <c r="L91" s="41"/>
      <c r="M91" s="44" t="s">
        <v>63</v>
      </c>
      <c r="N91" s="44"/>
      <c r="O91" s="44"/>
    </row>
    <row r="92" spans="4:15" x14ac:dyDescent="0.25">
      <c r="D92" s="45"/>
      <c r="E92" s="45"/>
      <c r="F92" s="45"/>
      <c r="G92" s="45"/>
      <c r="H92" s="45"/>
      <c r="I92" s="45"/>
      <c r="J92" s="41">
        <v>263.74</v>
      </c>
      <c r="K92" s="41"/>
      <c r="L92" s="41"/>
      <c r="M92" s="44" t="s">
        <v>16</v>
      </c>
      <c r="N92" s="44"/>
      <c r="O92" s="44"/>
    </row>
    <row r="93" spans="4:15" x14ac:dyDescent="0.25">
      <c r="D93" s="45" t="s">
        <v>62</v>
      </c>
      <c r="E93" s="45"/>
      <c r="F93" s="41">
        <v>58353015102</v>
      </c>
      <c r="G93" s="41"/>
      <c r="H93" s="41" t="s">
        <v>18</v>
      </c>
      <c r="I93" s="41"/>
      <c r="J93" s="46">
        <v>212.9</v>
      </c>
      <c r="K93" s="46"/>
      <c r="L93" s="46"/>
      <c r="M93" s="45" t="s">
        <v>21</v>
      </c>
      <c r="N93" s="45"/>
      <c r="O93" s="45"/>
    </row>
    <row r="94" spans="4:15" x14ac:dyDescent="0.25">
      <c r="D94" s="45" t="s">
        <v>62</v>
      </c>
      <c r="E94" s="45"/>
      <c r="F94" s="41">
        <v>58353015102</v>
      </c>
      <c r="G94" s="41"/>
      <c r="H94" s="41" t="s">
        <v>18</v>
      </c>
      <c r="I94" s="41"/>
      <c r="J94" s="46">
        <v>173.4</v>
      </c>
      <c r="K94" s="46"/>
      <c r="L94" s="46"/>
      <c r="M94" s="44" t="s">
        <v>16</v>
      </c>
      <c r="N94" s="44"/>
      <c r="O94" s="44"/>
    </row>
    <row r="95" spans="4:15" x14ac:dyDescent="0.25">
      <c r="D95" s="45"/>
      <c r="E95" s="45"/>
      <c r="F95" s="45"/>
      <c r="G95" s="45"/>
      <c r="H95" s="45"/>
      <c r="I95" s="45"/>
      <c r="J95" s="41"/>
      <c r="K95" s="41"/>
      <c r="L95" s="41"/>
      <c r="M95" s="44" t="s">
        <v>63</v>
      </c>
      <c r="N95" s="44"/>
      <c r="O95" s="44"/>
    </row>
    <row r="96" spans="4:15" x14ac:dyDescent="0.25">
      <c r="D96" s="45"/>
      <c r="E96" s="45"/>
      <c r="F96" s="45"/>
      <c r="G96" s="45"/>
      <c r="H96" s="45"/>
      <c r="I96" s="45"/>
      <c r="J96" s="41">
        <v>207.67</v>
      </c>
      <c r="K96" s="41"/>
      <c r="L96" s="41"/>
      <c r="M96" s="44" t="s">
        <v>16</v>
      </c>
      <c r="N96" s="44"/>
      <c r="O96" s="44"/>
    </row>
    <row r="97" spans="4:15" x14ac:dyDescent="0.25">
      <c r="D97" s="45" t="s">
        <v>62</v>
      </c>
      <c r="E97" s="45"/>
      <c r="F97" s="41">
        <v>58353015102</v>
      </c>
      <c r="G97" s="41"/>
      <c r="H97" s="41" t="s">
        <v>18</v>
      </c>
      <c r="I97" s="41"/>
      <c r="J97" s="46">
        <v>159.76</v>
      </c>
      <c r="K97" s="46"/>
      <c r="L97" s="46"/>
      <c r="M97" s="44" t="s">
        <v>16</v>
      </c>
      <c r="N97" s="44"/>
      <c r="O97" s="44"/>
    </row>
    <row r="98" spans="4:15" x14ac:dyDescent="0.25">
      <c r="D98" s="45"/>
      <c r="E98" s="45"/>
      <c r="F98" s="45"/>
      <c r="G98" s="45"/>
      <c r="H98" s="45"/>
      <c r="I98" s="45"/>
      <c r="J98" s="41"/>
      <c r="K98" s="41"/>
      <c r="L98" s="41"/>
      <c r="M98" s="44" t="s">
        <v>63</v>
      </c>
      <c r="N98" s="44"/>
      <c r="O98" s="44"/>
    </row>
    <row r="99" spans="4:15" x14ac:dyDescent="0.25">
      <c r="D99" s="45"/>
      <c r="E99" s="45"/>
      <c r="F99" s="45"/>
      <c r="G99" s="45"/>
      <c r="H99" s="45"/>
      <c r="I99" s="45"/>
      <c r="J99" s="41">
        <v>178.55</v>
      </c>
      <c r="K99" s="41"/>
      <c r="L99" s="41"/>
      <c r="M99" s="44" t="s">
        <v>16</v>
      </c>
      <c r="N99" s="44"/>
      <c r="O99" s="44"/>
    </row>
    <row r="100" spans="4:15" x14ac:dyDescent="0.25">
      <c r="D100" s="64" t="s">
        <v>64</v>
      </c>
      <c r="E100" s="65"/>
      <c r="F100" s="15"/>
      <c r="G100" s="16"/>
      <c r="H100" s="15"/>
      <c r="I100" s="16"/>
      <c r="J100" s="66">
        <f>J80+J82+J83+J84+J86+J87+J89+J90+J92+J93+J94+J96+J97+J99</f>
        <v>2224.7900000000004</v>
      </c>
      <c r="K100" s="67"/>
      <c r="L100" s="68"/>
      <c r="M100" s="69"/>
      <c r="N100" s="83"/>
      <c r="O100" s="70"/>
    </row>
    <row r="101" spans="4:15" x14ac:dyDescent="0.25">
      <c r="D101" s="69"/>
      <c r="E101" s="70"/>
      <c r="F101" s="15"/>
      <c r="G101" s="16"/>
      <c r="H101" s="15"/>
      <c r="I101" s="16"/>
      <c r="J101" s="59"/>
      <c r="K101" s="60"/>
      <c r="L101" s="61"/>
      <c r="M101" s="44"/>
      <c r="N101" s="44"/>
      <c r="O101" s="44"/>
    </row>
    <row r="102" spans="4:15" x14ac:dyDescent="0.25">
      <c r="D102" s="55" t="s">
        <v>65</v>
      </c>
      <c r="E102" s="57"/>
      <c r="F102" s="15">
        <v>54948902275</v>
      </c>
      <c r="G102" s="16"/>
      <c r="H102" s="15" t="s">
        <v>40</v>
      </c>
      <c r="I102" s="16"/>
      <c r="J102" s="17">
        <v>21.9</v>
      </c>
      <c r="K102" s="18"/>
      <c r="L102" s="72"/>
      <c r="M102" s="44" t="s">
        <v>66</v>
      </c>
      <c r="N102" s="44"/>
      <c r="O102" s="44"/>
    </row>
    <row r="103" spans="4:15" x14ac:dyDescent="0.25">
      <c r="D103" s="55" t="s">
        <v>67</v>
      </c>
      <c r="E103" s="57"/>
      <c r="F103" s="15"/>
      <c r="G103" s="16"/>
      <c r="H103" s="15"/>
      <c r="I103" s="16"/>
      <c r="J103" s="15"/>
      <c r="K103" s="19"/>
      <c r="L103" s="16"/>
      <c r="M103" s="55" t="s">
        <v>68</v>
      </c>
      <c r="N103" s="56"/>
      <c r="O103" s="57"/>
    </row>
    <row r="104" spans="4:15" x14ac:dyDescent="0.25">
      <c r="D104" s="55" t="s">
        <v>65</v>
      </c>
      <c r="E104" s="57"/>
      <c r="F104" s="15">
        <v>54948902275</v>
      </c>
      <c r="G104" s="16"/>
      <c r="H104" s="15" t="s">
        <v>40</v>
      </c>
      <c r="I104" s="16"/>
      <c r="J104" s="17">
        <v>91.25</v>
      </c>
      <c r="K104" s="18"/>
      <c r="L104" s="72"/>
      <c r="M104" s="44" t="s">
        <v>56</v>
      </c>
      <c r="N104" s="44"/>
      <c r="O104" s="44"/>
    </row>
    <row r="105" spans="4:15" x14ac:dyDescent="0.25">
      <c r="D105" s="55" t="s">
        <v>67</v>
      </c>
      <c r="E105" s="57"/>
      <c r="F105" s="15"/>
      <c r="G105" s="16"/>
      <c r="H105" s="15"/>
      <c r="I105" s="16"/>
      <c r="J105" s="15"/>
      <c r="K105" s="19"/>
      <c r="L105" s="16"/>
      <c r="M105" s="55"/>
      <c r="N105" s="56"/>
      <c r="O105" s="57"/>
    </row>
    <row r="106" spans="4:15" x14ac:dyDescent="0.25">
      <c r="D106" s="55" t="s">
        <v>65</v>
      </c>
      <c r="E106" s="57"/>
      <c r="F106" s="15">
        <v>54948902275</v>
      </c>
      <c r="G106" s="16"/>
      <c r="H106" s="15" t="s">
        <v>40</v>
      </c>
      <c r="I106" s="16"/>
      <c r="J106" s="17">
        <v>221.4</v>
      </c>
      <c r="K106" s="18"/>
      <c r="L106" s="72"/>
      <c r="M106" s="44" t="s">
        <v>66</v>
      </c>
      <c r="N106" s="44"/>
      <c r="O106" s="44"/>
    </row>
    <row r="107" spans="4:15" x14ac:dyDescent="0.25">
      <c r="D107" s="55" t="s">
        <v>67</v>
      </c>
      <c r="E107" s="57"/>
      <c r="F107" s="55"/>
      <c r="G107" s="57"/>
      <c r="H107" s="55"/>
      <c r="I107" s="57"/>
      <c r="J107" s="15"/>
      <c r="K107" s="19"/>
      <c r="L107" s="16"/>
      <c r="M107" s="55" t="s">
        <v>68</v>
      </c>
      <c r="N107" s="56"/>
      <c r="O107" s="57"/>
    </row>
    <row r="108" spans="4:15" x14ac:dyDescent="0.25">
      <c r="D108" s="55" t="s">
        <v>65</v>
      </c>
      <c r="E108" s="57"/>
      <c r="F108" s="15">
        <v>54948902275</v>
      </c>
      <c r="G108" s="16"/>
      <c r="H108" s="15" t="s">
        <v>40</v>
      </c>
      <c r="I108" s="16"/>
      <c r="J108" s="17">
        <v>21.9</v>
      </c>
      <c r="K108" s="18"/>
      <c r="L108" s="72"/>
      <c r="M108" s="44" t="s">
        <v>66</v>
      </c>
      <c r="N108" s="44"/>
      <c r="O108" s="44"/>
    </row>
    <row r="109" spans="4:15" x14ac:dyDescent="0.25">
      <c r="D109" s="55" t="s">
        <v>67</v>
      </c>
      <c r="E109" s="57"/>
      <c r="F109" s="15"/>
      <c r="G109" s="16"/>
      <c r="H109" s="15"/>
      <c r="I109" s="16"/>
      <c r="J109" s="15"/>
      <c r="K109" s="19"/>
      <c r="L109" s="16"/>
      <c r="M109" s="55" t="s">
        <v>68</v>
      </c>
      <c r="N109" s="56"/>
      <c r="O109" s="57"/>
    </row>
    <row r="110" spans="4:15" x14ac:dyDescent="0.25">
      <c r="D110" s="55" t="s">
        <v>65</v>
      </c>
      <c r="E110" s="57"/>
      <c r="F110" s="15">
        <v>54948902275</v>
      </c>
      <c r="G110" s="16"/>
      <c r="H110" s="15" t="s">
        <v>40</v>
      </c>
      <c r="I110" s="16"/>
      <c r="J110" s="17">
        <v>21.9</v>
      </c>
      <c r="K110" s="18"/>
      <c r="L110" s="72"/>
      <c r="M110" s="44" t="s">
        <v>66</v>
      </c>
      <c r="N110" s="44"/>
      <c r="O110" s="44"/>
    </row>
    <row r="111" spans="4:15" x14ac:dyDescent="0.25">
      <c r="D111" s="55" t="s">
        <v>67</v>
      </c>
      <c r="E111" s="57"/>
      <c r="F111" s="15"/>
      <c r="G111" s="16"/>
      <c r="H111" s="15"/>
      <c r="I111" s="16"/>
      <c r="J111" s="15"/>
      <c r="K111" s="19"/>
      <c r="L111" s="16"/>
      <c r="M111" s="55" t="s">
        <v>68</v>
      </c>
      <c r="N111" s="56"/>
      <c r="O111" s="57"/>
    </row>
    <row r="112" spans="4:15" x14ac:dyDescent="0.25">
      <c r="D112" s="64" t="s">
        <v>115</v>
      </c>
      <c r="E112" s="65"/>
      <c r="F112" s="15"/>
      <c r="G112" s="16"/>
      <c r="H112" s="15"/>
      <c r="I112" s="16"/>
      <c r="J112" s="22">
        <f>J102+J104+J106+J108+J110</f>
        <v>378.34999999999997</v>
      </c>
      <c r="K112" s="23"/>
      <c r="L112" s="39"/>
      <c r="M112" s="44"/>
      <c r="N112" s="44"/>
      <c r="O112" s="44"/>
    </row>
    <row r="113" spans="4:15" x14ac:dyDescent="0.25">
      <c r="D113" s="54" t="s">
        <v>116</v>
      </c>
      <c r="E113" s="54"/>
      <c r="F113" s="41"/>
      <c r="G113" s="41"/>
      <c r="H113" s="41"/>
      <c r="I113" s="41"/>
      <c r="J113" s="48"/>
      <c r="K113" s="48"/>
      <c r="L113" s="48"/>
      <c r="M113" s="44"/>
      <c r="N113" s="44"/>
      <c r="O113" s="44"/>
    </row>
    <row r="114" spans="4:15" x14ac:dyDescent="0.25">
      <c r="D114" s="69"/>
      <c r="E114" s="70"/>
      <c r="F114" s="15"/>
      <c r="G114" s="16"/>
      <c r="H114" s="15"/>
      <c r="I114" s="16"/>
      <c r="J114" s="59"/>
      <c r="K114" s="19"/>
      <c r="L114" s="16"/>
      <c r="M114" s="44"/>
      <c r="N114" s="44"/>
      <c r="O114" s="44"/>
    </row>
    <row r="115" spans="4:15" x14ac:dyDescent="0.25">
      <c r="D115" s="69" t="s">
        <v>69</v>
      </c>
      <c r="E115" s="70"/>
      <c r="F115" s="15">
        <v>39823007255</v>
      </c>
      <c r="G115" s="16"/>
      <c r="H115" s="15" t="s">
        <v>40</v>
      </c>
      <c r="I115" s="16"/>
      <c r="J115" s="17">
        <v>163.85</v>
      </c>
      <c r="K115" s="18"/>
      <c r="L115" s="72"/>
      <c r="M115" s="44" t="s">
        <v>70</v>
      </c>
      <c r="N115" s="44"/>
      <c r="O115" s="44"/>
    </row>
    <row r="116" spans="4:15" x14ac:dyDescent="0.25">
      <c r="D116" s="44"/>
      <c r="E116" s="44"/>
      <c r="F116" s="41"/>
      <c r="G116" s="41"/>
      <c r="H116" s="41"/>
      <c r="I116" s="41"/>
      <c r="J116" s="48"/>
      <c r="K116" s="48"/>
      <c r="L116" s="48"/>
      <c r="M116" s="44" t="s">
        <v>71</v>
      </c>
      <c r="N116" s="44"/>
      <c r="O116" s="44"/>
    </row>
    <row r="117" spans="4:15" x14ac:dyDescent="0.25">
      <c r="D117" s="64" t="s">
        <v>72</v>
      </c>
      <c r="E117" s="65"/>
      <c r="F117" s="15"/>
      <c r="G117" s="16"/>
      <c r="H117" s="15"/>
      <c r="I117" s="16"/>
      <c r="J117" s="66">
        <f>J115</f>
        <v>163.85</v>
      </c>
      <c r="K117" s="71"/>
      <c r="L117" s="38"/>
      <c r="M117" s="44"/>
      <c r="N117" s="44"/>
      <c r="O117" s="44"/>
    </row>
    <row r="118" spans="4:15" x14ac:dyDescent="0.25">
      <c r="D118" s="64"/>
      <c r="E118" s="65"/>
      <c r="F118" s="15"/>
      <c r="G118" s="16"/>
      <c r="H118" s="15"/>
      <c r="I118" s="16"/>
      <c r="J118" s="17"/>
      <c r="K118" s="18"/>
      <c r="L118" s="72"/>
      <c r="M118" s="44"/>
      <c r="N118" s="44"/>
      <c r="O118" s="44"/>
    </row>
    <row r="119" spans="4:15" x14ac:dyDescent="0.25">
      <c r="D119" s="44" t="s">
        <v>114</v>
      </c>
      <c r="E119" s="44"/>
      <c r="F119" s="41">
        <v>81685682389</v>
      </c>
      <c r="G119" s="41"/>
      <c r="H119" s="41" t="s">
        <v>74</v>
      </c>
      <c r="I119" s="41"/>
      <c r="J119" s="48">
        <v>277.48</v>
      </c>
      <c r="K119" s="48"/>
      <c r="L119" s="48"/>
      <c r="M119" s="44" t="s">
        <v>56</v>
      </c>
      <c r="N119" s="44"/>
      <c r="O119" s="44"/>
    </row>
    <row r="120" spans="4:15" x14ac:dyDescent="0.25">
      <c r="D120" s="12" t="s">
        <v>113</v>
      </c>
      <c r="E120" s="13"/>
      <c r="F120" s="15"/>
      <c r="G120" s="16"/>
      <c r="H120" s="15"/>
      <c r="I120" s="16"/>
      <c r="J120" s="59"/>
      <c r="K120" s="60"/>
      <c r="L120" s="11"/>
      <c r="M120" s="15"/>
      <c r="N120" s="19"/>
      <c r="O120" s="16"/>
    </row>
    <row r="121" spans="4:15" x14ac:dyDescent="0.25">
      <c r="D121" s="64" t="s">
        <v>76</v>
      </c>
      <c r="E121" s="65"/>
      <c r="F121" s="15"/>
      <c r="G121" s="16"/>
      <c r="H121" s="15"/>
      <c r="I121" s="16"/>
      <c r="J121" s="66">
        <f>J119</f>
        <v>277.48</v>
      </c>
      <c r="K121" s="71"/>
      <c r="L121" s="38"/>
      <c r="M121" s="44" t="s">
        <v>75</v>
      </c>
      <c r="N121" s="44"/>
      <c r="O121" s="44"/>
    </row>
    <row r="122" spans="4:15" x14ac:dyDescent="0.25">
      <c r="D122" s="64" t="s">
        <v>77</v>
      </c>
      <c r="E122" s="65"/>
      <c r="F122" s="15"/>
      <c r="G122" s="16"/>
      <c r="H122" s="15"/>
      <c r="I122" s="16"/>
      <c r="J122" s="17"/>
      <c r="K122" s="18"/>
      <c r="L122" s="72"/>
      <c r="M122" s="44"/>
      <c r="N122" s="44"/>
      <c r="O122" s="44"/>
    </row>
    <row r="123" spans="4:15" x14ac:dyDescent="0.25">
      <c r="D123" s="44"/>
      <c r="E123" s="44"/>
      <c r="F123" s="41"/>
      <c r="G123" s="41"/>
      <c r="H123" s="41"/>
      <c r="I123" s="41"/>
      <c r="J123" s="48"/>
      <c r="K123" s="48"/>
      <c r="L123" s="48"/>
      <c r="M123" s="44"/>
      <c r="N123" s="44"/>
      <c r="O123" s="44"/>
    </row>
    <row r="124" spans="4:15" x14ac:dyDescent="0.25">
      <c r="D124" s="69" t="s">
        <v>78</v>
      </c>
      <c r="E124" s="70"/>
      <c r="F124" s="15">
        <v>96269013558</v>
      </c>
      <c r="G124" s="16"/>
      <c r="H124" s="15" t="s">
        <v>59</v>
      </c>
      <c r="I124" s="16"/>
      <c r="J124" s="59">
        <v>24.99</v>
      </c>
      <c r="K124" s="19"/>
      <c r="L124" s="16"/>
      <c r="M124" s="44" t="s">
        <v>16</v>
      </c>
      <c r="N124" s="44"/>
      <c r="O124" s="44"/>
    </row>
    <row r="125" spans="4:15" x14ac:dyDescent="0.25">
      <c r="D125" s="69" t="s">
        <v>78</v>
      </c>
      <c r="E125" s="70"/>
      <c r="F125" s="15">
        <v>96269013558</v>
      </c>
      <c r="G125" s="16"/>
      <c r="H125" s="15" t="s">
        <v>59</v>
      </c>
      <c r="I125" s="16"/>
      <c r="J125" s="59">
        <v>1926.1</v>
      </c>
      <c r="K125" s="19"/>
      <c r="L125" s="16"/>
      <c r="M125" s="44" t="s">
        <v>88</v>
      </c>
      <c r="N125" s="44"/>
      <c r="O125" s="44"/>
    </row>
    <row r="126" spans="4:15" x14ac:dyDescent="0.25">
      <c r="D126" s="15"/>
      <c r="E126" s="16"/>
      <c r="F126" s="15"/>
      <c r="G126" s="16"/>
      <c r="H126" s="15"/>
      <c r="I126" s="16"/>
      <c r="J126" s="59"/>
      <c r="K126" s="60"/>
      <c r="L126" s="61"/>
      <c r="M126" s="55" t="s">
        <v>89</v>
      </c>
      <c r="N126" s="56"/>
      <c r="O126" s="57"/>
    </row>
    <row r="127" spans="4:15" x14ac:dyDescent="0.25">
      <c r="D127" s="15"/>
      <c r="E127" s="16"/>
      <c r="F127" s="15"/>
      <c r="G127" s="16"/>
      <c r="H127" s="15"/>
      <c r="I127" s="16"/>
      <c r="J127" s="59">
        <v>7.95</v>
      </c>
      <c r="K127" s="60"/>
      <c r="L127" s="61"/>
      <c r="M127" s="44" t="s">
        <v>16</v>
      </c>
      <c r="N127" s="44"/>
      <c r="O127" s="44"/>
    </row>
    <row r="128" spans="4:15" x14ac:dyDescent="0.25">
      <c r="D128" s="64" t="s">
        <v>79</v>
      </c>
      <c r="E128" s="65"/>
      <c r="F128" s="15"/>
      <c r="G128" s="16"/>
      <c r="H128" s="15"/>
      <c r="I128" s="16"/>
      <c r="J128" s="66">
        <f>J124+J125+J127</f>
        <v>1959.04</v>
      </c>
      <c r="K128" s="67"/>
      <c r="L128" s="68"/>
      <c r="M128" s="44"/>
      <c r="N128" s="44"/>
      <c r="O128" s="44"/>
    </row>
    <row r="129" spans="4:15" x14ac:dyDescent="0.25">
      <c r="D129" s="44"/>
      <c r="E129" s="44"/>
      <c r="F129" s="41"/>
      <c r="G129" s="41"/>
      <c r="H129" s="41"/>
      <c r="I129" s="41"/>
      <c r="J129" s="48"/>
      <c r="K129" s="48"/>
      <c r="L129" s="48"/>
      <c r="M129" s="44"/>
      <c r="N129" s="44"/>
      <c r="O129" s="44"/>
    </row>
    <row r="130" spans="4:15" x14ac:dyDescent="0.25">
      <c r="D130" s="55" t="s">
        <v>80</v>
      </c>
      <c r="E130" s="57"/>
      <c r="F130" s="15">
        <v>79243957155</v>
      </c>
      <c r="G130" s="16"/>
      <c r="H130" s="15" t="s">
        <v>59</v>
      </c>
      <c r="I130" s="16"/>
      <c r="J130" s="59">
        <v>307.14</v>
      </c>
      <c r="K130" s="60"/>
      <c r="L130" s="61"/>
      <c r="M130" s="44" t="s">
        <v>56</v>
      </c>
      <c r="N130" s="44"/>
      <c r="O130" s="44"/>
    </row>
    <row r="131" spans="4:15" x14ac:dyDescent="0.25">
      <c r="D131" s="62" t="s">
        <v>119</v>
      </c>
      <c r="E131" s="63"/>
      <c r="F131" s="15"/>
      <c r="G131" s="16"/>
      <c r="H131" s="15"/>
      <c r="I131" s="16"/>
      <c r="J131" s="22">
        <f>J130</f>
        <v>307.14</v>
      </c>
      <c r="K131" s="23"/>
      <c r="L131" s="39"/>
      <c r="M131" s="44"/>
      <c r="N131" s="44"/>
      <c r="O131" s="44"/>
    </row>
    <row r="132" spans="4:15" x14ac:dyDescent="0.25">
      <c r="D132" s="20" t="s">
        <v>113</v>
      </c>
      <c r="E132" s="21"/>
      <c r="F132" s="15"/>
      <c r="G132" s="16"/>
      <c r="H132" s="15"/>
      <c r="I132" s="16"/>
      <c r="J132" s="22"/>
      <c r="K132" s="23"/>
      <c r="L132" s="10"/>
      <c r="M132" s="15"/>
      <c r="N132" s="19"/>
      <c r="O132" s="16"/>
    </row>
    <row r="133" spans="4:15" x14ac:dyDescent="0.25">
      <c r="D133" s="55"/>
      <c r="E133" s="57"/>
      <c r="F133" s="15"/>
      <c r="G133" s="16"/>
      <c r="H133" s="15"/>
      <c r="I133" s="16"/>
      <c r="J133" s="15"/>
      <c r="K133" s="19"/>
      <c r="L133" s="16"/>
      <c r="M133" s="44"/>
      <c r="N133" s="44"/>
      <c r="O133" s="44"/>
    </row>
    <row r="134" spans="4:15" x14ac:dyDescent="0.25">
      <c r="D134" s="45" t="s">
        <v>81</v>
      </c>
      <c r="E134" s="45"/>
      <c r="F134" s="41">
        <v>95678029388</v>
      </c>
      <c r="G134" s="41"/>
      <c r="H134" s="41" t="s">
        <v>59</v>
      </c>
      <c r="I134" s="41"/>
      <c r="J134" s="48">
        <v>1751.15</v>
      </c>
      <c r="K134" s="41"/>
      <c r="L134" s="41"/>
      <c r="M134" s="44" t="s">
        <v>15</v>
      </c>
      <c r="N134" s="44"/>
      <c r="O134" s="44"/>
    </row>
    <row r="135" spans="4:15" x14ac:dyDescent="0.25">
      <c r="D135" s="40" t="s">
        <v>82</v>
      </c>
      <c r="E135" s="40"/>
      <c r="F135" s="41"/>
      <c r="G135" s="41"/>
      <c r="H135" s="41"/>
      <c r="I135" s="41"/>
      <c r="J135" s="42">
        <f>J134</f>
        <v>1751.15</v>
      </c>
      <c r="K135" s="42"/>
      <c r="L135" s="42"/>
      <c r="M135" s="44"/>
      <c r="N135" s="44"/>
      <c r="O135" s="44"/>
    </row>
    <row r="136" spans="4:15" x14ac:dyDescent="0.25">
      <c r="D136" s="40"/>
      <c r="E136" s="40"/>
      <c r="F136" s="41"/>
      <c r="G136" s="41"/>
      <c r="H136" s="41"/>
      <c r="I136" s="41"/>
      <c r="J136" s="47"/>
      <c r="K136" s="47"/>
      <c r="L136" s="47"/>
      <c r="M136" s="45"/>
      <c r="N136" s="45"/>
      <c r="O136" s="45"/>
    </row>
    <row r="137" spans="4:15" x14ac:dyDescent="0.25">
      <c r="D137" s="40" t="s">
        <v>83</v>
      </c>
      <c r="E137" s="40"/>
      <c r="F137" s="41">
        <v>34160314671</v>
      </c>
      <c r="G137" s="41"/>
      <c r="H137" s="41" t="s">
        <v>59</v>
      </c>
      <c r="I137" s="41"/>
      <c r="J137" s="48">
        <v>1050.1300000000001</v>
      </c>
      <c r="K137" s="48"/>
      <c r="L137" s="48"/>
      <c r="M137" s="45" t="s">
        <v>84</v>
      </c>
      <c r="N137" s="45"/>
      <c r="O137" s="45"/>
    </row>
    <row r="138" spans="4:15" x14ac:dyDescent="0.25">
      <c r="D138" s="40" t="s">
        <v>83</v>
      </c>
      <c r="E138" s="40"/>
      <c r="F138" s="41">
        <v>34160314671</v>
      </c>
      <c r="G138" s="41"/>
      <c r="H138" s="41" t="s">
        <v>59</v>
      </c>
      <c r="I138" s="41"/>
      <c r="J138" s="48">
        <v>1754.44</v>
      </c>
      <c r="K138" s="48"/>
      <c r="L138" s="48"/>
      <c r="M138" s="45" t="s">
        <v>84</v>
      </c>
      <c r="N138" s="45"/>
      <c r="O138" s="45"/>
    </row>
    <row r="139" spans="4:15" x14ac:dyDescent="0.25">
      <c r="D139" s="40" t="s">
        <v>85</v>
      </c>
      <c r="E139" s="40"/>
      <c r="F139" s="41"/>
      <c r="G139" s="41"/>
      <c r="H139" s="41"/>
      <c r="I139" s="41"/>
      <c r="J139" s="42">
        <f>J137+J138</f>
        <v>2804.57</v>
      </c>
      <c r="K139" s="43"/>
      <c r="L139" s="43"/>
      <c r="M139" s="45"/>
      <c r="N139" s="45"/>
      <c r="O139" s="45"/>
    </row>
    <row r="140" spans="4:15" x14ac:dyDescent="0.25">
      <c r="D140" s="41"/>
      <c r="E140" s="41"/>
      <c r="F140" s="41"/>
      <c r="G140" s="41"/>
      <c r="H140" s="41"/>
      <c r="I140" s="41"/>
      <c r="J140" s="41"/>
      <c r="K140" s="41"/>
      <c r="L140" s="41"/>
      <c r="M140" s="45"/>
      <c r="N140" s="45"/>
      <c r="O140" s="45"/>
    </row>
    <row r="141" spans="4:15" x14ac:dyDescent="0.25">
      <c r="D141" s="45" t="s">
        <v>86</v>
      </c>
      <c r="E141" s="45"/>
      <c r="F141" s="41">
        <v>62226620908</v>
      </c>
      <c r="G141" s="41"/>
      <c r="H141" s="41" t="s">
        <v>18</v>
      </c>
      <c r="I141" s="41"/>
      <c r="J141" s="46">
        <v>150.79</v>
      </c>
      <c r="K141" s="46"/>
      <c r="L141" s="46"/>
      <c r="M141" s="44" t="s">
        <v>15</v>
      </c>
      <c r="N141" s="44"/>
      <c r="O141" s="44"/>
    </row>
    <row r="142" spans="4:15" x14ac:dyDescent="0.25">
      <c r="D142" s="40" t="s">
        <v>87</v>
      </c>
      <c r="E142" s="40"/>
      <c r="F142" s="41"/>
      <c r="G142" s="41"/>
      <c r="H142" s="41"/>
      <c r="I142" s="41"/>
      <c r="J142" s="47">
        <f>J141</f>
        <v>150.79</v>
      </c>
      <c r="K142" s="43"/>
      <c r="L142" s="43"/>
      <c r="M142" s="45"/>
      <c r="N142" s="45"/>
      <c r="O142" s="45"/>
    </row>
    <row r="143" spans="4:15" x14ac:dyDescent="0.25">
      <c r="D143" s="41"/>
      <c r="E143" s="41"/>
      <c r="F143" s="41"/>
      <c r="G143" s="41"/>
      <c r="H143" s="41"/>
      <c r="I143" s="41"/>
      <c r="J143" s="48"/>
      <c r="K143" s="48"/>
      <c r="L143" s="48"/>
      <c r="M143" s="44"/>
      <c r="N143" s="44"/>
      <c r="O143" s="44"/>
    </row>
    <row r="144" spans="4:15" x14ac:dyDescent="0.25">
      <c r="D144" s="45" t="s">
        <v>90</v>
      </c>
      <c r="E144" s="45"/>
      <c r="F144" s="41">
        <v>89489773101</v>
      </c>
      <c r="G144" s="41"/>
      <c r="H144" s="41" t="s">
        <v>40</v>
      </c>
      <c r="I144" s="41"/>
      <c r="J144" s="48">
        <v>56.25</v>
      </c>
      <c r="K144" s="48"/>
      <c r="L144" s="48"/>
      <c r="M144" s="55" t="s">
        <v>73</v>
      </c>
      <c r="N144" s="56"/>
      <c r="O144" s="57"/>
    </row>
    <row r="145" spans="4:15" x14ac:dyDescent="0.25">
      <c r="D145" s="40"/>
      <c r="E145" s="40"/>
      <c r="F145" s="41"/>
      <c r="G145" s="41"/>
      <c r="H145" s="41"/>
      <c r="I145" s="41"/>
      <c r="J145" s="42"/>
      <c r="K145" s="42"/>
      <c r="L145" s="42"/>
      <c r="M145" s="55" t="s">
        <v>60</v>
      </c>
      <c r="N145" s="56"/>
      <c r="O145" s="57"/>
    </row>
    <row r="146" spans="4:15" x14ac:dyDescent="0.25">
      <c r="D146" s="45" t="s">
        <v>90</v>
      </c>
      <c r="E146" s="45"/>
      <c r="F146" s="41">
        <v>89489773101</v>
      </c>
      <c r="G146" s="41"/>
      <c r="H146" s="41" t="s">
        <v>40</v>
      </c>
      <c r="I146" s="41"/>
      <c r="J146" s="48">
        <v>43.75</v>
      </c>
      <c r="K146" s="48"/>
      <c r="L146" s="48"/>
      <c r="M146" s="55" t="s">
        <v>73</v>
      </c>
      <c r="N146" s="56"/>
      <c r="O146" s="57"/>
    </row>
    <row r="147" spans="4:15" x14ac:dyDescent="0.25">
      <c r="D147" s="40"/>
      <c r="E147" s="40"/>
      <c r="F147" s="41"/>
      <c r="G147" s="41"/>
      <c r="H147" s="41"/>
      <c r="I147" s="41"/>
      <c r="J147" s="42"/>
      <c r="K147" s="42"/>
      <c r="L147" s="42"/>
      <c r="M147" s="55" t="s">
        <v>60</v>
      </c>
      <c r="N147" s="56"/>
      <c r="O147" s="57"/>
    </row>
    <row r="148" spans="4:15" x14ac:dyDescent="0.25">
      <c r="D148" s="40" t="s">
        <v>91</v>
      </c>
      <c r="E148" s="40"/>
      <c r="F148" s="41"/>
      <c r="G148" s="41"/>
      <c r="H148" s="41"/>
      <c r="I148" s="41"/>
      <c r="J148" s="47">
        <f>J144+J146</f>
        <v>100</v>
      </c>
      <c r="K148" s="47"/>
      <c r="L148" s="47"/>
      <c r="M148" s="45"/>
      <c r="N148" s="45"/>
      <c r="O148" s="45"/>
    </row>
    <row r="149" spans="4:15" x14ac:dyDescent="0.25">
      <c r="D149" s="45"/>
      <c r="E149" s="45"/>
      <c r="F149" s="41"/>
      <c r="G149" s="41"/>
      <c r="H149" s="41"/>
      <c r="I149" s="41"/>
      <c r="J149" s="46"/>
      <c r="K149" s="46"/>
      <c r="L149" s="46"/>
      <c r="M149" s="45"/>
      <c r="N149" s="45"/>
      <c r="O149" s="45"/>
    </row>
    <row r="150" spans="4:15" x14ac:dyDescent="0.25">
      <c r="D150" s="45" t="s">
        <v>92</v>
      </c>
      <c r="E150" s="45"/>
      <c r="F150" s="41">
        <v>42889250808</v>
      </c>
      <c r="G150" s="41"/>
      <c r="H150" s="41" t="s">
        <v>18</v>
      </c>
      <c r="I150" s="41"/>
      <c r="J150" s="46">
        <v>25</v>
      </c>
      <c r="K150" s="46"/>
      <c r="L150" s="46"/>
      <c r="M150" s="45" t="s">
        <v>93</v>
      </c>
      <c r="N150" s="45"/>
      <c r="O150" s="45"/>
    </row>
    <row r="151" spans="4:15" x14ac:dyDescent="0.25">
      <c r="D151" s="45"/>
      <c r="E151" s="45"/>
      <c r="F151" s="41"/>
      <c r="G151" s="41"/>
      <c r="H151" s="41"/>
      <c r="I151" s="41"/>
      <c r="J151" s="46"/>
      <c r="K151" s="46"/>
      <c r="L151" s="46"/>
      <c r="M151" s="45"/>
      <c r="N151" s="45"/>
      <c r="O151" s="45"/>
    </row>
    <row r="152" spans="4:15" x14ac:dyDescent="0.25">
      <c r="D152" s="40" t="s">
        <v>94</v>
      </c>
      <c r="E152" s="40"/>
      <c r="F152" s="41"/>
      <c r="G152" s="41"/>
      <c r="H152" s="41"/>
      <c r="I152" s="41"/>
      <c r="J152" s="42">
        <f>J150</f>
        <v>25</v>
      </c>
      <c r="K152" s="42"/>
      <c r="L152" s="42"/>
      <c r="M152" s="44"/>
      <c r="N152" s="44"/>
      <c r="O152" s="44"/>
    </row>
    <row r="153" spans="4:15" x14ac:dyDescent="0.25">
      <c r="D153" s="15"/>
      <c r="E153" s="16"/>
      <c r="F153" s="41"/>
      <c r="G153" s="41"/>
      <c r="H153" s="41"/>
      <c r="I153" s="41"/>
      <c r="J153" s="48"/>
      <c r="K153" s="41"/>
      <c r="L153" s="41"/>
      <c r="M153" s="45"/>
      <c r="N153" s="45"/>
      <c r="O153" s="45"/>
    </row>
    <row r="154" spans="4:15" x14ac:dyDescent="0.25">
      <c r="D154" s="55"/>
      <c r="E154" s="57"/>
      <c r="F154" s="41"/>
      <c r="G154" s="41"/>
      <c r="H154" s="41"/>
      <c r="I154" s="41"/>
      <c r="J154" s="48"/>
      <c r="K154" s="41"/>
      <c r="L154" s="41"/>
      <c r="M154" s="45"/>
      <c r="N154" s="45"/>
      <c r="O154" s="45"/>
    </row>
    <row r="155" spans="4:15" x14ac:dyDescent="0.25">
      <c r="D155" s="55" t="s">
        <v>95</v>
      </c>
      <c r="E155" s="57"/>
      <c r="F155" s="41">
        <v>95425044276</v>
      </c>
      <c r="G155" s="41"/>
      <c r="H155" s="41" t="s">
        <v>59</v>
      </c>
      <c r="I155" s="41"/>
      <c r="J155" s="48">
        <v>490.99</v>
      </c>
      <c r="K155" s="41"/>
      <c r="L155" s="41"/>
      <c r="M155" s="44" t="s">
        <v>15</v>
      </c>
      <c r="N155" s="44"/>
      <c r="O155" s="44"/>
    </row>
    <row r="156" spans="4:15" x14ac:dyDescent="0.25">
      <c r="D156" s="58" t="s">
        <v>96</v>
      </c>
      <c r="E156" s="58"/>
      <c r="F156" s="42"/>
      <c r="G156" s="42"/>
      <c r="H156" s="42"/>
      <c r="I156" s="42"/>
      <c r="J156" s="42">
        <f>J155</f>
        <v>490.99</v>
      </c>
      <c r="K156" s="42"/>
      <c r="L156" s="42"/>
      <c r="M156" s="41"/>
      <c r="N156" s="41"/>
      <c r="O156" s="41"/>
    </row>
    <row r="157" spans="4:15" x14ac:dyDescent="0.25">
      <c r="D157" s="41"/>
      <c r="E157" s="41"/>
      <c r="F157" s="41"/>
      <c r="G157" s="41"/>
      <c r="H157" s="41"/>
      <c r="I157" s="41"/>
      <c r="J157" s="46"/>
      <c r="K157" s="46"/>
      <c r="L157" s="46"/>
      <c r="M157" s="44"/>
      <c r="N157" s="44"/>
      <c r="O157" s="44"/>
    </row>
    <row r="158" spans="4:15" x14ac:dyDescent="0.25">
      <c r="D158" s="44" t="s">
        <v>97</v>
      </c>
      <c r="E158" s="44"/>
      <c r="F158" s="41">
        <v>54229813516</v>
      </c>
      <c r="G158" s="41"/>
      <c r="H158" s="41" t="s">
        <v>98</v>
      </c>
      <c r="I158" s="41"/>
      <c r="J158" s="41">
        <v>31.85</v>
      </c>
      <c r="K158" s="41"/>
      <c r="L158" s="41"/>
      <c r="M158" s="44" t="s">
        <v>70</v>
      </c>
      <c r="N158" s="44"/>
      <c r="O158" s="44"/>
    </row>
    <row r="159" spans="4:15" x14ac:dyDescent="0.25">
      <c r="D159" s="44"/>
      <c r="E159" s="44"/>
      <c r="F159" s="41"/>
      <c r="G159" s="41"/>
      <c r="H159" s="41"/>
      <c r="I159" s="41"/>
      <c r="J159" s="41"/>
      <c r="K159" s="41"/>
      <c r="L159" s="41"/>
      <c r="M159" s="44" t="s">
        <v>71</v>
      </c>
      <c r="N159" s="44"/>
      <c r="O159" s="44"/>
    </row>
    <row r="160" spans="4:15" x14ac:dyDescent="0.25">
      <c r="D160" s="54" t="s">
        <v>99</v>
      </c>
      <c r="E160" s="54"/>
      <c r="F160" s="41"/>
      <c r="G160" s="41"/>
      <c r="H160" s="41"/>
      <c r="I160" s="41"/>
      <c r="J160" s="43">
        <f>J158</f>
        <v>31.85</v>
      </c>
      <c r="K160" s="43"/>
      <c r="L160" s="43"/>
      <c r="M160" s="44"/>
      <c r="N160" s="44"/>
      <c r="O160" s="44"/>
    </row>
    <row r="161" spans="4:15" x14ac:dyDescent="0.25">
      <c r="D161" s="41"/>
      <c r="E161" s="41"/>
      <c r="F161" s="41"/>
      <c r="G161" s="41"/>
      <c r="H161" s="41"/>
      <c r="I161" s="41"/>
      <c r="J161" s="46"/>
      <c r="K161" s="46"/>
      <c r="L161" s="46"/>
      <c r="M161" s="44"/>
      <c r="N161" s="44"/>
      <c r="O161" s="44"/>
    </row>
    <row r="162" spans="4:15" x14ac:dyDescent="0.25">
      <c r="D162" s="44" t="s">
        <v>100</v>
      </c>
      <c r="E162" s="44"/>
      <c r="F162" s="41">
        <v>11354690006</v>
      </c>
      <c r="G162" s="41"/>
      <c r="H162" s="41" t="s">
        <v>101</v>
      </c>
      <c r="I162" s="41"/>
      <c r="J162" s="46">
        <v>753.48</v>
      </c>
      <c r="K162" s="46"/>
      <c r="L162" s="46"/>
      <c r="M162" s="44" t="s">
        <v>88</v>
      </c>
      <c r="N162" s="44"/>
      <c r="O162" s="44"/>
    </row>
    <row r="163" spans="4:15" x14ac:dyDescent="0.25">
      <c r="D163" s="54"/>
      <c r="E163" s="54"/>
      <c r="F163" s="41"/>
      <c r="G163" s="41"/>
      <c r="H163" s="41"/>
      <c r="I163" s="41"/>
      <c r="J163" s="47"/>
      <c r="K163" s="43"/>
      <c r="L163" s="43"/>
      <c r="M163" s="55" t="s">
        <v>89</v>
      </c>
      <c r="N163" s="56"/>
      <c r="O163" s="57"/>
    </row>
    <row r="164" spans="4:15" x14ac:dyDescent="0.25">
      <c r="D164" s="52" t="s">
        <v>102</v>
      </c>
      <c r="E164" s="53"/>
      <c r="F164" s="15"/>
      <c r="G164" s="16"/>
      <c r="H164" s="15"/>
      <c r="I164" s="16"/>
      <c r="J164" s="22">
        <f>J162</f>
        <v>753.48</v>
      </c>
      <c r="K164" s="23"/>
      <c r="L164" s="39"/>
      <c r="M164" s="44"/>
      <c r="N164" s="44"/>
      <c r="O164" s="44"/>
    </row>
    <row r="165" spans="4:15" x14ac:dyDescent="0.25">
      <c r="D165" s="45"/>
      <c r="E165" s="45"/>
      <c r="F165" s="41"/>
      <c r="G165" s="41"/>
      <c r="H165" s="41"/>
      <c r="I165" s="41"/>
      <c r="J165" s="48"/>
      <c r="K165" s="48"/>
      <c r="L165" s="48"/>
      <c r="M165" s="44"/>
      <c r="N165" s="44"/>
      <c r="O165" s="44"/>
    </row>
    <row r="166" spans="4:15" x14ac:dyDescent="0.25">
      <c r="D166" s="45" t="s">
        <v>103</v>
      </c>
      <c r="E166" s="45"/>
      <c r="F166" s="41">
        <v>62226620908</v>
      </c>
      <c r="G166" s="41"/>
      <c r="H166" s="41" t="s">
        <v>18</v>
      </c>
      <c r="I166" s="41"/>
      <c r="J166" s="46">
        <v>150.79</v>
      </c>
      <c r="K166" s="46"/>
      <c r="L166" s="46"/>
      <c r="M166" s="44" t="s">
        <v>15</v>
      </c>
      <c r="N166" s="44"/>
      <c r="O166" s="44"/>
    </row>
    <row r="167" spans="4:15" x14ac:dyDescent="0.25">
      <c r="D167" s="40" t="s">
        <v>104</v>
      </c>
      <c r="E167" s="40"/>
      <c r="F167" s="41"/>
      <c r="G167" s="41"/>
      <c r="H167" s="41"/>
      <c r="I167" s="41"/>
      <c r="J167" s="42">
        <f>J166</f>
        <v>150.79</v>
      </c>
      <c r="K167" s="42"/>
      <c r="L167" s="42"/>
      <c r="M167" s="44"/>
      <c r="N167" s="44"/>
      <c r="O167" s="44"/>
    </row>
    <row r="168" spans="4:15" x14ac:dyDescent="0.25">
      <c r="D168" s="45"/>
      <c r="E168" s="45"/>
      <c r="F168" s="41"/>
      <c r="G168" s="41"/>
      <c r="H168" s="41"/>
      <c r="I168" s="41"/>
      <c r="J168" s="46"/>
      <c r="K168" s="46"/>
      <c r="L168" s="46"/>
      <c r="M168" s="44"/>
      <c r="N168" s="44"/>
      <c r="O168" s="44"/>
    </row>
    <row r="169" spans="4:15" x14ac:dyDescent="0.25">
      <c r="D169" s="45" t="s">
        <v>105</v>
      </c>
      <c r="E169" s="45"/>
      <c r="F169" s="41">
        <v>24839335712</v>
      </c>
      <c r="G169" s="41"/>
      <c r="H169" s="41" t="s">
        <v>74</v>
      </c>
      <c r="I169" s="41"/>
      <c r="J169" s="46">
        <v>70</v>
      </c>
      <c r="K169" s="46"/>
      <c r="L169" s="46"/>
      <c r="M169" s="44" t="s">
        <v>106</v>
      </c>
      <c r="N169" s="44"/>
      <c r="O169" s="44"/>
    </row>
    <row r="170" spans="4:15" x14ac:dyDescent="0.25">
      <c r="D170" s="40" t="s">
        <v>107</v>
      </c>
      <c r="E170" s="40"/>
      <c r="F170" s="43"/>
      <c r="G170" s="43"/>
      <c r="H170" s="43"/>
      <c r="I170" s="43"/>
      <c r="J170" s="47">
        <f>J169</f>
        <v>70</v>
      </c>
      <c r="K170" s="43"/>
      <c r="L170" s="43"/>
      <c r="M170" s="49"/>
      <c r="N170" s="50"/>
      <c r="O170" s="51"/>
    </row>
    <row r="171" spans="4:15" x14ac:dyDescent="0.25">
      <c r="D171" s="45"/>
      <c r="E171" s="45"/>
      <c r="F171" s="41"/>
      <c r="G171" s="41"/>
      <c r="H171" s="41"/>
      <c r="I171" s="41"/>
      <c r="J171" s="46"/>
      <c r="K171" s="46"/>
      <c r="L171" s="46"/>
      <c r="M171" s="44"/>
      <c r="N171" s="44"/>
      <c r="O171" s="44"/>
    </row>
    <row r="172" spans="4:15" x14ac:dyDescent="0.25">
      <c r="D172" s="45" t="s">
        <v>108</v>
      </c>
      <c r="E172" s="45"/>
      <c r="F172" s="41">
        <v>81793146560</v>
      </c>
      <c r="G172" s="41"/>
      <c r="H172" s="41" t="s">
        <v>18</v>
      </c>
      <c r="I172" s="41"/>
      <c r="J172" s="48">
        <v>342.82</v>
      </c>
      <c r="K172" s="41"/>
      <c r="L172" s="41"/>
      <c r="M172" s="45" t="s">
        <v>47</v>
      </c>
      <c r="N172" s="45"/>
      <c r="O172" s="45"/>
    </row>
    <row r="173" spans="4:15" x14ac:dyDescent="0.25">
      <c r="D173" s="40" t="s">
        <v>109</v>
      </c>
      <c r="E173" s="40"/>
      <c r="F173" s="41"/>
      <c r="G173" s="41"/>
      <c r="H173" s="41"/>
      <c r="I173" s="41"/>
      <c r="J173" s="47">
        <f>J172</f>
        <v>342.82</v>
      </c>
      <c r="K173" s="47"/>
      <c r="L173" s="47"/>
      <c r="M173" s="44"/>
      <c r="N173" s="44"/>
      <c r="O173" s="44"/>
    </row>
    <row r="174" spans="4:15" x14ac:dyDescent="0.25">
      <c r="D174" s="41"/>
      <c r="E174" s="41"/>
      <c r="F174" s="41"/>
      <c r="G174" s="41"/>
      <c r="H174" s="41"/>
      <c r="I174" s="41"/>
      <c r="J174" s="48"/>
      <c r="K174" s="41"/>
      <c r="L174" s="41"/>
      <c r="M174" s="44"/>
      <c r="N174" s="44"/>
      <c r="O174" s="44"/>
    </row>
    <row r="175" spans="4:15" x14ac:dyDescent="0.25">
      <c r="D175" s="45" t="s">
        <v>110</v>
      </c>
      <c r="E175" s="45"/>
      <c r="F175" s="41">
        <v>31697259786</v>
      </c>
      <c r="G175" s="41"/>
      <c r="H175" s="41" t="s">
        <v>18</v>
      </c>
      <c r="I175" s="41"/>
      <c r="J175" s="46">
        <v>25.01</v>
      </c>
      <c r="K175" s="46"/>
      <c r="L175" s="46"/>
      <c r="M175" s="44" t="s">
        <v>111</v>
      </c>
      <c r="N175" s="44"/>
      <c r="O175" s="44"/>
    </row>
    <row r="176" spans="4:15" x14ac:dyDescent="0.25">
      <c r="D176" s="45" t="s">
        <v>110</v>
      </c>
      <c r="E176" s="45"/>
      <c r="F176" s="41">
        <v>31697259786</v>
      </c>
      <c r="G176" s="41"/>
      <c r="H176" s="41" t="s">
        <v>18</v>
      </c>
      <c r="I176" s="41"/>
      <c r="J176" s="46">
        <v>38.36</v>
      </c>
      <c r="K176" s="46"/>
      <c r="L176" s="46"/>
      <c r="M176" s="44" t="s">
        <v>111</v>
      </c>
      <c r="N176" s="44"/>
      <c r="O176" s="44"/>
    </row>
    <row r="177" spans="4:15" x14ac:dyDescent="0.25">
      <c r="D177" s="45" t="s">
        <v>110</v>
      </c>
      <c r="E177" s="45"/>
      <c r="F177" s="41">
        <v>31697259786</v>
      </c>
      <c r="G177" s="41"/>
      <c r="H177" s="41" t="s">
        <v>18</v>
      </c>
      <c r="I177" s="41"/>
      <c r="J177" s="46">
        <v>39.83</v>
      </c>
      <c r="K177" s="46"/>
      <c r="L177" s="46"/>
      <c r="M177" s="44" t="s">
        <v>111</v>
      </c>
      <c r="N177" s="44"/>
      <c r="O177" s="44"/>
    </row>
    <row r="178" spans="4:15" x14ac:dyDescent="0.25">
      <c r="D178" s="40" t="s">
        <v>112</v>
      </c>
      <c r="E178" s="40"/>
      <c r="F178" s="41"/>
      <c r="G178" s="41"/>
      <c r="H178" s="41"/>
      <c r="I178" s="41"/>
      <c r="J178" s="42">
        <f>J175+J176+J177</f>
        <v>103.2</v>
      </c>
      <c r="K178" s="43"/>
      <c r="L178" s="43"/>
      <c r="M178" s="44"/>
      <c r="N178" s="44"/>
      <c r="O178" s="44"/>
    </row>
    <row r="179" spans="4:15" x14ac:dyDescent="0.25">
      <c r="D179" s="40"/>
      <c r="E179" s="40"/>
      <c r="F179" s="43"/>
      <c r="G179" s="43"/>
      <c r="H179" s="43"/>
      <c r="I179" s="43"/>
      <c r="J179" s="47"/>
      <c r="K179" s="47"/>
      <c r="L179" s="47"/>
      <c r="M179" s="44"/>
      <c r="N179" s="44"/>
      <c r="O179" s="44"/>
    </row>
    <row r="180" spans="4:15" x14ac:dyDescent="0.25">
      <c r="D180" s="40" t="s">
        <v>30</v>
      </c>
      <c r="E180" s="40"/>
      <c r="F180" s="41"/>
      <c r="G180" s="41"/>
      <c r="H180" s="41"/>
      <c r="I180" s="41"/>
      <c r="J180" s="42">
        <f>J23+J42+J46+J50+J54+J58+J62+J66+J72+J78+J100+J112+J117+J121+J128+J131+J135+J139+J142+J148+J152+J156+J160+J164+J167+J170+J173+J178</f>
        <v>26394.29</v>
      </c>
      <c r="K180" s="43"/>
      <c r="L180" s="43"/>
      <c r="M180" s="44"/>
      <c r="N180" s="44"/>
      <c r="O180" s="44"/>
    </row>
    <row r="181" spans="4:15" x14ac:dyDescent="0.25">
      <c r="D181" s="45"/>
      <c r="E181" s="45"/>
      <c r="F181" s="41"/>
      <c r="G181" s="41"/>
      <c r="H181" s="41"/>
      <c r="I181" s="41"/>
      <c r="J181" s="46"/>
      <c r="K181" s="46"/>
      <c r="L181" s="46"/>
      <c r="M181" s="44"/>
      <c r="N181" s="44"/>
      <c r="O181" s="44"/>
    </row>
    <row r="182" spans="4:15" x14ac:dyDescent="0.25">
      <c r="D182" s="37"/>
      <c r="E182" s="38"/>
      <c r="F182" s="15"/>
      <c r="G182" s="16"/>
      <c r="H182" s="15"/>
      <c r="I182" s="16"/>
      <c r="J182" s="22"/>
      <c r="K182" s="23"/>
      <c r="L182" s="39"/>
      <c r="M182" s="15"/>
      <c r="N182" s="19"/>
      <c r="O182" s="16"/>
    </row>
    <row r="183" spans="4:15" x14ac:dyDescent="0.25">
      <c r="D183" s="24"/>
      <c r="E183" s="24"/>
      <c r="F183" s="24"/>
      <c r="G183" s="24"/>
      <c r="H183" s="24"/>
      <c r="I183" s="24"/>
      <c r="J183" s="30"/>
      <c r="K183" s="30"/>
      <c r="L183" s="30"/>
      <c r="M183" s="27"/>
      <c r="N183" s="27"/>
      <c r="O183" s="27"/>
    </row>
    <row r="184" spans="4:15" x14ac:dyDescent="0.25">
      <c r="D184" s="27"/>
      <c r="E184" s="27"/>
      <c r="F184" s="24"/>
      <c r="G184" s="24"/>
      <c r="H184" s="24"/>
      <c r="I184" s="24"/>
      <c r="J184" s="24"/>
      <c r="K184" s="24"/>
      <c r="L184" s="24"/>
      <c r="M184" s="27"/>
      <c r="N184" s="27"/>
      <c r="O184" s="27"/>
    </row>
    <row r="185" spans="4:15" x14ac:dyDescent="0.25">
      <c r="D185" s="27"/>
      <c r="E185" s="27"/>
      <c r="F185" s="24"/>
      <c r="G185" s="24"/>
      <c r="H185" s="24"/>
      <c r="I185" s="24"/>
      <c r="J185" s="24"/>
      <c r="K185" s="24"/>
      <c r="L185" s="24"/>
      <c r="M185" s="27"/>
      <c r="N185" s="27"/>
      <c r="O185" s="27"/>
    </row>
    <row r="186" spans="4:15" x14ac:dyDescent="0.25">
      <c r="D186" s="27"/>
      <c r="E186" s="27"/>
      <c r="F186" s="24"/>
      <c r="G186" s="24"/>
      <c r="H186" s="24"/>
      <c r="I186" s="24"/>
      <c r="J186" s="24"/>
      <c r="K186" s="24"/>
      <c r="L186" s="24"/>
      <c r="M186" s="27"/>
      <c r="N186" s="27"/>
      <c r="O186" s="27"/>
    </row>
    <row r="187" spans="4:15" x14ac:dyDescent="0.25">
      <c r="D187" s="27"/>
      <c r="E187" s="27"/>
      <c r="F187" s="24"/>
      <c r="G187" s="24"/>
      <c r="H187" s="24"/>
      <c r="I187" s="24"/>
      <c r="J187" s="24"/>
      <c r="K187" s="24"/>
      <c r="L187" s="24"/>
      <c r="M187" s="27"/>
      <c r="N187" s="27"/>
      <c r="O187" s="27"/>
    </row>
    <row r="188" spans="4:15" x14ac:dyDescent="0.25">
      <c r="D188" s="27"/>
      <c r="E188" s="27"/>
      <c r="F188" s="24"/>
      <c r="G188" s="24"/>
      <c r="H188" s="24"/>
      <c r="I188" s="24"/>
      <c r="J188" s="24"/>
      <c r="K188" s="24"/>
      <c r="L188" s="24"/>
      <c r="M188" s="27"/>
      <c r="N188" s="27"/>
      <c r="O188" s="27"/>
    </row>
    <row r="189" spans="4:15" x14ac:dyDescent="0.25">
      <c r="D189" s="27"/>
      <c r="E189" s="27"/>
      <c r="F189" s="24"/>
      <c r="G189" s="24"/>
      <c r="H189" s="24"/>
      <c r="I189" s="24"/>
      <c r="J189" s="24"/>
      <c r="K189" s="24"/>
      <c r="L189" s="24"/>
      <c r="M189" s="27"/>
      <c r="N189" s="27"/>
      <c r="O189" s="27"/>
    </row>
    <row r="190" spans="4:15" x14ac:dyDescent="0.25">
      <c r="D190" s="27"/>
      <c r="E190" s="27"/>
      <c r="F190" s="24"/>
      <c r="G190" s="24"/>
      <c r="H190" s="24"/>
      <c r="I190" s="24"/>
      <c r="J190" s="24"/>
      <c r="K190" s="24"/>
      <c r="L190" s="24"/>
      <c r="M190" s="27"/>
      <c r="N190" s="27"/>
      <c r="O190" s="27"/>
    </row>
    <row r="191" spans="4:15" x14ac:dyDescent="0.25">
      <c r="D191" s="27"/>
      <c r="E191" s="27"/>
      <c r="F191" s="24"/>
      <c r="G191" s="24"/>
      <c r="H191" s="24"/>
      <c r="I191" s="24"/>
      <c r="J191" s="24"/>
      <c r="K191" s="24"/>
      <c r="L191" s="24"/>
      <c r="M191" s="27"/>
      <c r="N191" s="27"/>
      <c r="O191" s="27"/>
    </row>
    <row r="192" spans="4:15" x14ac:dyDescent="0.25">
      <c r="D192" s="27"/>
      <c r="E192" s="27"/>
      <c r="F192" s="24"/>
      <c r="G192" s="24"/>
      <c r="H192" s="24"/>
      <c r="I192" s="24"/>
      <c r="J192" s="24"/>
      <c r="K192" s="24"/>
      <c r="L192" s="24"/>
      <c r="M192" s="27"/>
      <c r="N192" s="27"/>
      <c r="O192" s="27"/>
    </row>
    <row r="193" spans="4:15" x14ac:dyDescent="0.25">
      <c r="D193" s="24"/>
      <c r="E193" s="24"/>
      <c r="F193" s="24"/>
      <c r="G193" s="24"/>
      <c r="H193" s="24"/>
      <c r="I193" s="24"/>
      <c r="J193" s="24"/>
      <c r="K193" s="24"/>
      <c r="L193" s="24"/>
      <c r="M193" s="27"/>
      <c r="N193" s="27"/>
      <c r="O193" s="27"/>
    </row>
    <row r="194" spans="4:15" x14ac:dyDescent="0.25">
      <c r="D194" s="28"/>
      <c r="E194" s="28"/>
      <c r="F194" s="25"/>
      <c r="G194" s="25"/>
      <c r="H194" s="25"/>
      <c r="I194" s="25"/>
      <c r="J194" s="26"/>
      <c r="K194" s="26"/>
      <c r="L194" s="26"/>
      <c r="M194" s="31"/>
      <c r="N194" s="31"/>
      <c r="O194" s="31"/>
    </row>
    <row r="195" spans="4:15" x14ac:dyDescent="0.25">
      <c r="D195" s="24"/>
      <c r="E195" s="24"/>
      <c r="F195" s="24"/>
      <c r="G195" s="24"/>
      <c r="H195" s="24"/>
      <c r="I195" s="24"/>
      <c r="J195" s="36"/>
      <c r="K195" s="36"/>
      <c r="L195" s="36"/>
      <c r="M195" s="31"/>
      <c r="N195" s="31"/>
      <c r="O195" s="31"/>
    </row>
    <row r="196" spans="4:15" x14ac:dyDescent="0.25">
      <c r="D196" s="27"/>
      <c r="E196" s="27"/>
      <c r="F196" s="24"/>
      <c r="G196" s="24"/>
      <c r="H196" s="24"/>
      <c r="I196" s="24"/>
      <c r="J196" s="24"/>
      <c r="K196" s="24"/>
      <c r="L196" s="24"/>
      <c r="M196" s="31"/>
      <c r="N196" s="31"/>
      <c r="O196" s="31"/>
    </row>
    <row r="197" spans="4:15" x14ac:dyDescent="0.25">
      <c r="D197" s="25"/>
      <c r="E197" s="25"/>
      <c r="F197" s="24"/>
      <c r="G197" s="24"/>
      <c r="H197" s="24"/>
      <c r="I197" s="24"/>
      <c r="J197" s="24"/>
      <c r="K197" s="24"/>
      <c r="L197" s="24"/>
      <c r="M197" s="31"/>
      <c r="N197" s="31"/>
      <c r="O197" s="31"/>
    </row>
    <row r="198" spans="4:15" x14ac:dyDescent="0.25">
      <c r="D198" s="27"/>
      <c r="E198" s="27"/>
      <c r="F198" s="24"/>
      <c r="G198" s="24"/>
      <c r="H198" s="24"/>
      <c r="I198" s="24"/>
      <c r="J198" s="24"/>
      <c r="K198" s="24"/>
      <c r="L198" s="24"/>
      <c r="M198" s="31"/>
      <c r="N198" s="31"/>
      <c r="O198" s="31"/>
    </row>
    <row r="199" spans="4:15" x14ac:dyDescent="0.25">
      <c r="D199" s="25"/>
      <c r="E199" s="25"/>
      <c r="F199" s="24"/>
      <c r="G199" s="24"/>
      <c r="H199" s="24"/>
      <c r="I199" s="24"/>
      <c r="J199" s="24"/>
      <c r="K199" s="24"/>
      <c r="L199" s="24"/>
      <c r="M199" s="31"/>
      <c r="N199" s="31"/>
      <c r="O199" s="31"/>
    </row>
    <row r="200" spans="4:15" x14ac:dyDescent="0.25">
      <c r="D200" s="27"/>
      <c r="E200" s="27"/>
      <c r="F200" s="24"/>
      <c r="G200" s="24"/>
      <c r="H200" s="24"/>
      <c r="I200" s="24"/>
      <c r="J200" s="36"/>
      <c r="K200" s="36"/>
      <c r="L200" s="36"/>
      <c r="M200" s="31"/>
      <c r="N200" s="31"/>
      <c r="O200" s="31"/>
    </row>
    <row r="201" spans="4:15" x14ac:dyDescent="0.25">
      <c r="D201" s="25"/>
      <c r="E201" s="25"/>
      <c r="F201" s="24"/>
      <c r="G201" s="24"/>
      <c r="H201" s="24"/>
      <c r="I201" s="24"/>
      <c r="J201" s="36"/>
      <c r="K201" s="36"/>
      <c r="L201" s="36"/>
      <c r="M201" s="31"/>
      <c r="N201" s="31"/>
      <c r="O201" s="31"/>
    </row>
    <row r="202" spans="4:15" x14ac:dyDescent="0.25">
      <c r="D202" s="27"/>
      <c r="E202" s="27"/>
      <c r="F202" s="24"/>
      <c r="G202" s="24"/>
      <c r="H202" s="24"/>
      <c r="I202" s="24"/>
      <c r="J202" s="24"/>
      <c r="K202" s="24"/>
      <c r="L202" s="24"/>
      <c r="M202" s="31"/>
      <c r="N202" s="31"/>
      <c r="O202" s="31"/>
    </row>
    <row r="203" spans="4:15" x14ac:dyDescent="0.25">
      <c r="D203" s="25"/>
      <c r="E203" s="25"/>
      <c r="F203" s="24"/>
      <c r="G203" s="24"/>
      <c r="H203" s="24"/>
      <c r="I203" s="24"/>
      <c r="J203" s="24"/>
      <c r="K203" s="24"/>
      <c r="L203" s="24"/>
      <c r="M203" s="31"/>
      <c r="N203" s="31"/>
      <c r="O203" s="31"/>
    </row>
    <row r="204" spans="4:15" x14ac:dyDescent="0.25">
      <c r="D204" s="27"/>
      <c r="E204" s="27"/>
      <c r="F204" s="24"/>
      <c r="G204" s="24"/>
      <c r="H204" s="24"/>
      <c r="I204" s="24"/>
      <c r="J204" s="24"/>
      <c r="K204" s="24"/>
      <c r="L204" s="24"/>
      <c r="M204" s="31"/>
      <c r="N204" s="31"/>
      <c r="O204" s="31"/>
    </row>
    <row r="205" spans="4:15" x14ac:dyDescent="0.25">
      <c r="D205" s="25"/>
      <c r="E205" s="25"/>
      <c r="F205" s="24"/>
      <c r="G205" s="24"/>
      <c r="H205" s="24"/>
      <c r="I205" s="24"/>
      <c r="J205" s="24"/>
      <c r="K205" s="24"/>
      <c r="L205" s="24"/>
      <c r="M205" s="31"/>
      <c r="N205" s="31"/>
      <c r="O205" s="31"/>
    </row>
    <row r="206" spans="4:15" x14ac:dyDescent="0.25">
      <c r="D206" s="27"/>
      <c r="E206" s="27"/>
      <c r="F206" s="24"/>
      <c r="G206" s="24"/>
      <c r="H206" s="24"/>
      <c r="I206" s="24"/>
      <c r="J206" s="24"/>
      <c r="K206" s="24"/>
      <c r="L206" s="24"/>
      <c r="M206" s="31"/>
      <c r="N206" s="31"/>
      <c r="O206" s="31"/>
    </row>
    <row r="207" spans="4:15" x14ac:dyDescent="0.25">
      <c r="D207" s="25"/>
      <c r="E207" s="25"/>
      <c r="F207" s="24"/>
      <c r="G207" s="24"/>
      <c r="H207" s="24"/>
      <c r="I207" s="24"/>
      <c r="J207" s="24"/>
      <c r="K207" s="24"/>
      <c r="L207" s="24"/>
      <c r="M207" s="31"/>
      <c r="N207" s="31"/>
      <c r="O207" s="31"/>
    </row>
    <row r="208" spans="4:15" x14ac:dyDescent="0.25">
      <c r="D208" s="27"/>
      <c r="E208" s="27"/>
      <c r="F208" s="24"/>
      <c r="G208" s="24"/>
      <c r="H208" s="24"/>
      <c r="I208" s="24"/>
      <c r="J208" s="30"/>
      <c r="K208" s="30"/>
      <c r="L208" s="30"/>
      <c r="M208" s="31"/>
      <c r="N208" s="31"/>
      <c r="O208" s="31"/>
    </row>
    <row r="209" spans="4:15" x14ac:dyDescent="0.25">
      <c r="D209" s="24"/>
      <c r="E209" s="24"/>
      <c r="F209" s="24"/>
      <c r="G209" s="24"/>
      <c r="H209" s="24"/>
      <c r="I209" s="24"/>
      <c r="J209" s="24"/>
      <c r="K209" s="24"/>
      <c r="L209" s="24"/>
      <c r="M209" s="31"/>
      <c r="N209" s="31"/>
      <c r="O209" s="31"/>
    </row>
    <row r="210" spans="4:15" x14ac:dyDescent="0.25">
      <c r="D210" s="28"/>
      <c r="E210" s="28"/>
      <c r="F210" s="24"/>
      <c r="G210" s="24"/>
      <c r="H210" s="24"/>
      <c r="I210" s="24"/>
      <c r="J210" s="29"/>
      <c r="K210" s="29"/>
      <c r="L210" s="29"/>
      <c r="M210" s="27"/>
      <c r="N210" s="27"/>
      <c r="O210" s="27"/>
    </row>
    <row r="211" spans="4:15" x14ac:dyDescent="0.25">
      <c r="D211" s="24"/>
      <c r="E211" s="24"/>
      <c r="F211" s="24"/>
      <c r="G211" s="24"/>
      <c r="H211" s="24"/>
      <c r="I211" s="24"/>
      <c r="J211" s="24"/>
      <c r="K211" s="24"/>
      <c r="L211" s="24"/>
      <c r="M211" s="27"/>
      <c r="N211" s="27"/>
      <c r="O211" s="27"/>
    </row>
    <row r="212" spans="4:15" x14ac:dyDescent="0.25">
      <c r="D212" s="27"/>
      <c r="E212" s="27"/>
      <c r="F212" s="24"/>
      <c r="G212" s="24"/>
      <c r="H212" s="24"/>
      <c r="I212" s="24"/>
      <c r="J212" s="36"/>
      <c r="K212" s="24"/>
      <c r="L212" s="24"/>
      <c r="M212" s="27"/>
      <c r="N212" s="27"/>
      <c r="O212" s="27"/>
    </row>
    <row r="213" spans="4:15" x14ac:dyDescent="0.25">
      <c r="D213" s="27"/>
      <c r="E213" s="27"/>
      <c r="F213" s="24"/>
      <c r="G213" s="24"/>
      <c r="H213" s="24"/>
      <c r="I213" s="24"/>
      <c r="J213" s="36"/>
      <c r="K213" s="24"/>
      <c r="L213" s="24"/>
      <c r="M213" s="27"/>
      <c r="N213" s="27"/>
      <c r="O213" s="27"/>
    </row>
    <row r="214" spans="4:15" x14ac:dyDescent="0.25">
      <c r="D214" s="28"/>
      <c r="E214" s="28"/>
      <c r="F214" s="25"/>
      <c r="G214" s="25"/>
      <c r="H214" s="25"/>
      <c r="I214" s="25"/>
      <c r="J214" s="26"/>
      <c r="K214" s="25"/>
      <c r="L214" s="25"/>
      <c r="M214" s="24"/>
      <c r="N214" s="24"/>
      <c r="O214" s="24"/>
    </row>
    <row r="215" spans="4:15" x14ac:dyDescent="0.25">
      <c r="D215" s="34"/>
      <c r="E215" s="34"/>
      <c r="F215" s="34"/>
      <c r="G215" s="34"/>
      <c r="H215" s="34"/>
      <c r="I215" s="34"/>
      <c r="J215" s="35"/>
      <c r="K215" s="35"/>
      <c r="L215" s="35"/>
      <c r="M215" s="34"/>
      <c r="N215" s="34"/>
      <c r="O215" s="34"/>
    </row>
    <row r="216" spans="4:15" x14ac:dyDescent="0.25">
      <c r="D216" s="27"/>
      <c r="E216" s="27"/>
      <c r="F216" s="24"/>
      <c r="G216" s="24"/>
      <c r="H216" s="24"/>
      <c r="I216" s="24"/>
      <c r="J216" s="24"/>
      <c r="K216" s="24"/>
      <c r="L216" s="24"/>
      <c r="M216" s="27"/>
      <c r="N216" s="27"/>
      <c r="O216" s="27"/>
    </row>
    <row r="217" spans="4:15" x14ac:dyDescent="0.25">
      <c r="D217" s="27"/>
      <c r="E217" s="27"/>
      <c r="F217" s="24"/>
      <c r="G217" s="24"/>
      <c r="H217" s="24"/>
      <c r="I217" s="24"/>
      <c r="J217" s="24"/>
      <c r="K217" s="24"/>
      <c r="L217" s="24"/>
      <c r="M217" s="27"/>
      <c r="N217" s="27"/>
      <c r="O217" s="27"/>
    </row>
    <row r="218" spans="4:15" x14ac:dyDescent="0.25">
      <c r="D218" s="28"/>
      <c r="E218" s="28"/>
      <c r="F218" s="25"/>
      <c r="G218" s="25"/>
      <c r="H218" s="25"/>
      <c r="I218" s="25"/>
      <c r="J218" s="26"/>
      <c r="K218" s="26"/>
      <c r="L218" s="26"/>
      <c r="M218" s="31"/>
      <c r="N218" s="31"/>
      <c r="O218" s="31"/>
    </row>
    <row r="219" spans="4:15" x14ac:dyDescent="0.25">
      <c r="D219" s="33"/>
      <c r="E219" s="33"/>
      <c r="F219" s="34"/>
      <c r="G219" s="34"/>
      <c r="H219" s="34"/>
      <c r="I219" s="34"/>
      <c r="J219" s="35"/>
      <c r="K219" s="35"/>
      <c r="L219" s="35"/>
      <c r="M219" s="34"/>
      <c r="N219" s="34"/>
      <c r="O219" s="34"/>
    </row>
    <row r="220" spans="4:15" x14ac:dyDescent="0.25">
      <c r="D220" s="27"/>
      <c r="E220" s="27"/>
      <c r="F220" s="24"/>
      <c r="G220" s="24"/>
      <c r="H220" s="24"/>
      <c r="I220" s="24"/>
      <c r="J220" s="30"/>
      <c r="K220" s="30"/>
      <c r="L220" s="30"/>
      <c r="M220" s="27"/>
      <c r="N220" s="27"/>
      <c r="O220" s="27"/>
    </row>
    <row r="221" spans="4:15" x14ac:dyDescent="0.25">
      <c r="D221" s="27"/>
      <c r="E221" s="27"/>
      <c r="F221" s="24"/>
      <c r="G221" s="24"/>
      <c r="H221" s="24"/>
      <c r="I221" s="24"/>
      <c r="J221" s="24"/>
      <c r="K221" s="24"/>
      <c r="L221" s="24"/>
      <c r="M221" s="27"/>
      <c r="N221" s="27"/>
      <c r="O221" s="27"/>
    </row>
    <row r="222" spans="4:15" x14ac:dyDescent="0.25">
      <c r="D222" s="27"/>
      <c r="E222" s="27"/>
      <c r="F222" s="24"/>
      <c r="G222" s="24"/>
      <c r="H222" s="24"/>
      <c r="I222" s="24"/>
      <c r="J222" s="30"/>
      <c r="K222" s="30"/>
      <c r="L222" s="30"/>
      <c r="M222" s="27"/>
      <c r="N222" s="27"/>
      <c r="O222" s="27"/>
    </row>
    <row r="223" spans="4:15" x14ac:dyDescent="0.25">
      <c r="D223" s="27"/>
      <c r="E223" s="27"/>
      <c r="F223" s="24"/>
      <c r="G223" s="24"/>
      <c r="H223" s="24"/>
      <c r="I223" s="24"/>
      <c r="J223" s="24"/>
      <c r="K223" s="24"/>
      <c r="L223" s="24"/>
      <c r="M223" s="27"/>
      <c r="N223" s="27"/>
      <c r="O223" s="27"/>
    </row>
    <row r="224" spans="4:15" x14ac:dyDescent="0.25">
      <c r="D224" s="27"/>
      <c r="E224" s="27"/>
      <c r="F224" s="24"/>
      <c r="G224" s="24"/>
      <c r="H224" s="24"/>
      <c r="I224" s="24"/>
      <c r="J224" s="30"/>
      <c r="K224" s="30"/>
      <c r="L224" s="30"/>
      <c r="M224" s="27"/>
      <c r="N224" s="27"/>
      <c r="O224" s="27"/>
    </row>
    <row r="225" spans="4:15" x14ac:dyDescent="0.25">
      <c r="D225" s="27"/>
      <c r="E225" s="27"/>
      <c r="F225" s="24"/>
      <c r="G225" s="24"/>
      <c r="H225" s="24"/>
      <c r="I225" s="24"/>
      <c r="J225" s="24"/>
      <c r="K225" s="24"/>
      <c r="L225" s="24"/>
      <c r="M225" s="27"/>
      <c r="N225" s="27"/>
      <c r="O225" s="27"/>
    </row>
    <row r="226" spans="4:15" x14ac:dyDescent="0.25">
      <c r="D226" s="28"/>
      <c r="E226" s="28"/>
      <c r="F226" s="24"/>
      <c r="G226" s="24"/>
      <c r="H226" s="24"/>
      <c r="I226" s="24"/>
      <c r="J226" s="32"/>
      <c r="K226" s="32"/>
      <c r="L226" s="32"/>
      <c r="M226" s="31"/>
      <c r="N226" s="31"/>
      <c r="O226" s="31"/>
    </row>
    <row r="227" spans="4:15" x14ac:dyDescent="0.25">
      <c r="D227" s="28"/>
      <c r="E227" s="28"/>
      <c r="F227" s="24"/>
      <c r="G227" s="24"/>
      <c r="H227" s="24"/>
      <c r="I227" s="24"/>
      <c r="J227" s="32"/>
      <c r="K227" s="32"/>
      <c r="L227" s="32"/>
      <c r="M227" s="24"/>
      <c r="N227" s="24"/>
      <c r="O227" s="24"/>
    </row>
    <row r="228" spans="4:15" x14ac:dyDescent="0.25">
      <c r="D228" s="27"/>
      <c r="E228" s="28"/>
      <c r="F228" s="24"/>
      <c r="G228" s="24"/>
      <c r="H228" s="24"/>
      <c r="I228" s="24"/>
      <c r="J228" s="24"/>
      <c r="K228" s="24"/>
      <c r="L228" s="24"/>
      <c r="M228" s="31"/>
      <c r="N228" s="31"/>
      <c r="O228" s="31"/>
    </row>
    <row r="229" spans="4:15" x14ac:dyDescent="0.25">
      <c r="D229" s="27"/>
      <c r="E229" s="28"/>
      <c r="F229" s="24"/>
      <c r="G229" s="24"/>
      <c r="H229" s="24"/>
      <c r="I229" s="24"/>
      <c r="J229" s="24"/>
      <c r="K229" s="24"/>
      <c r="L229" s="24"/>
      <c r="M229" s="31"/>
      <c r="N229" s="31"/>
      <c r="O229" s="31"/>
    </row>
    <row r="230" spans="4:15" x14ac:dyDescent="0.25">
      <c r="D230" s="28"/>
      <c r="E230" s="28"/>
      <c r="F230" s="24"/>
      <c r="G230" s="24"/>
      <c r="H230" s="24"/>
      <c r="I230" s="24"/>
      <c r="J230" s="26"/>
      <c r="K230" s="25"/>
      <c r="L230" s="25"/>
      <c r="M230" s="31"/>
      <c r="N230" s="31"/>
      <c r="O230" s="31"/>
    </row>
    <row r="231" spans="4:15" x14ac:dyDescent="0.25">
      <c r="D231" s="25"/>
      <c r="E231" s="25"/>
      <c r="F231" s="24"/>
      <c r="G231" s="24"/>
      <c r="H231" s="24"/>
      <c r="I231" s="24"/>
      <c r="J231" s="26"/>
      <c r="K231" s="26"/>
      <c r="L231" s="26"/>
      <c r="M231" s="24"/>
      <c r="N231" s="24"/>
      <c r="O231" s="24"/>
    </row>
    <row r="232" spans="4:15" x14ac:dyDescent="0.25">
      <c r="D232" s="27"/>
      <c r="E232" s="27"/>
      <c r="F232" s="24"/>
      <c r="G232" s="24"/>
      <c r="H232" s="24"/>
      <c r="I232" s="24"/>
      <c r="J232" s="30"/>
      <c r="K232" s="30"/>
      <c r="L232" s="30"/>
      <c r="M232" s="24"/>
      <c r="N232" s="24"/>
      <c r="O232" s="24"/>
    </row>
    <row r="233" spans="4:15" x14ac:dyDescent="0.25">
      <c r="D233" s="28"/>
      <c r="E233" s="28"/>
      <c r="F233" s="24"/>
      <c r="G233" s="24"/>
      <c r="H233" s="24"/>
      <c r="I233" s="24"/>
      <c r="J233" s="29"/>
      <c r="K233" s="25"/>
      <c r="L233" s="25"/>
      <c r="M233" s="24"/>
      <c r="N233" s="24"/>
      <c r="O233" s="24"/>
    </row>
    <row r="234" spans="4:15" x14ac:dyDescent="0.25"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</row>
    <row r="235" spans="4:15" x14ac:dyDescent="0.25">
      <c r="D235" s="27"/>
      <c r="E235" s="27"/>
      <c r="F235" s="24"/>
      <c r="G235" s="24"/>
      <c r="H235" s="24"/>
      <c r="I235" s="24"/>
      <c r="J235" s="24"/>
      <c r="K235" s="24"/>
      <c r="L235" s="24"/>
      <c r="M235" s="27"/>
      <c r="N235" s="27"/>
      <c r="O235" s="27"/>
    </row>
    <row r="236" spans="4:15" x14ac:dyDescent="0.25">
      <c r="D236" s="28"/>
      <c r="E236" s="28"/>
      <c r="F236" s="24"/>
      <c r="G236" s="24"/>
      <c r="H236" s="24"/>
      <c r="I236" s="24"/>
      <c r="J236" s="25"/>
      <c r="K236" s="25"/>
      <c r="L236" s="25"/>
      <c r="M236" s="24"/>
      <c r="N236" s="24"/>
      <c r="O236" s="24"/>
    </row>
    <row r="237" spans="4:15" x14ac:dyDescent="0.25"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</row>
    <row r="238" spans="4:15" x14ac:dyDescent="0.25">
      <c r="D238" s="27"/>
      <c r="E238" s="27"/>
      <c r="F238" s="24"/>
      <c r="G238" s="24"/>
      <c r="H238" s="24"/>
      <c r="I238" s="24"/>
      <c r="J238" s="24"/>
      <c r="K238" s="24"/>
      <c r="L238" s="24"/>
      <c r="M238" s="27"/>
      <c r="N238" s="27"/>
      <c r="O238" s="27"/>
    </row>
    <row r="239" spans="4:15" x14ac:dyDescent="0.25">
      <c r="D239" s="27"/>
      <c r="E239" s="27"/>
      <c r="F239" s="24"/>
      <c r="G239" s="24"/>
      <c r="H239" s="24"/>
      <c r="I239" s="24"/>
      <c r="J239" s="24"/>
      <c r="K239" s="24"/>
      <c r="L239" s="24"/>
      <c r="M239" s="27"/>
      <c r="N239" s="27"/>
      <c r="O239" s="27"/>
    </row>
    <row r="240" spans="4:15" x14ac:dyDescent="0.25">
      <c r="D240" s="27"/>
      <c r="E240" s="27"/>
      <c r="F240" s="24"/>
      <c r="G240" s="24"/>
      <c r="H240" s="24"/>
      <c r="I240" s="24"/>
      <c r="J240" s="24"/>
      <c r="K240" s="24"/>
      <c r="L240" s="24"/>
      <c r="M240" s="27"/>
      <c r="N240" s="27"/>
      <c r="O240" s="27"/>
    </row>
    <row r="241" spans="4:15" x14ac:dyDescent="0.25">
      <c r="D241" s="27"/>
      <c r="E241" s="27"/>
      <c r="F241" s="24"/>
      <c r="G241" s="24"/>
      <c r="H241" s="24"/>
      <c r="I241" s="24"/>
      <c r="J241" s="24"/>
      <c r="K241" s="24"/>
      <c r="L241" s="24"/>
      <c r="M241" s="27"/>
      <c r="N241" s="27"/>
      <c r="O241" s="27"/>
    </row>
    <row r="242" spans="4:15" x14ac:dyDescent="0.25">
      <c r="D242" s="27"/>
      <c r="E242" s="27"/>
      <c r="F242" s="24"/>
      <c r="G242" s="24"/>
      <c r="H242" s="24"/>
      <c r="I242" s="24"/>
      <c r="J242" s="24"/>
      <c r="K242" s="24"/>
      <c r="L242" s="24"/>
      <c r="M242" s="27"/>
      <c r="N242" s="27"/>
      <c r="O242" s="27"/>
    </row>
    <row r="243" spans="4:15" x14ac:dyDescent="0.25">
      <c r="D243" s="27"/>
      <c r="E243" s="27"/>
      <c r="F243" s="24"/>
      <c r="G243" s="24"/>
      <c r="H243" s="24"/>
      <c r="I243" s="24"/>
      <c r="J243" s="24"/>
      <c r="K243" s="24"/>
      <c r="L243" s="24"/>
      <c r="M243" s="27"/>
      <c r="N243" s="27"/>
      <c r="O243" s="27"/>
    </row>
    <row r="244" spans="4:15" x14ac:dyDescent="0.25">
      <c r="D244" s="27"/>
      <c r="E244" s="27"/>
      <c r="F244" s="24"/>
      <c r="G244" s="24"/>
      <c r="H244" s="24"/>
      <c r="I244" s="24"/>
      <c r="J244" s="24"/>
      <c r="K244" s="24"/>
      <c r="L244" s="24"/>
      <c r="M244" s="27"/>
      <c r="N244" s="27"/>
      <c r="O244" s="27"/>
    </row>
    <row r="245" spans="4:15" x14ac:dyDescent="0.25">
      <c r="D245" s="24"/>
      <c r="E245" s="24"/>
      <c r="F245" s="24"/>
      <c r="G245" s="24"/>
      <c r="H245" s="24"/>
      <c r="I245" s="24"/>
      <c r="J245" s="24"/>
      <c r="K245" s="24"/>
      <c r="L245" s="24"/>
      <c r="M245" s="27"/>
      <c r="N245" s="27"/>
      <c r="O245" s="27"/>
    </row>
    <row r="246" spans="4:15" x14ac:dyDescent="0.25">
      <c r="D246" s="28"/>
      <c r="E246" s="28"/>
      <c r="F246" s="24"/>
      <c r="G246" s="24"/>
      <c r="H246" s="24"/>
      <c r="I246" s="24"/>
      <c r="J246" s="29"/>
      <c r="K246" s="29"/>
      <c r="L246" s="29"/>
      <c r="M246" s="24"/>
      <c r="N246" s="24"/>
      <c r="O246" s="24"/>
    </row>
    <row r="247" spans="4:15" x14ac:dyDescent="0.25"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</row>
    <row r="248" spans="4:15" x14ac:dyDescent="0.25">
      <c r="D248" s="27"/>
      <c r="E248" s="27"/>
      <c r="F248" s="24"/>
      <c r="G248" s="24"/>
      <c r="H248" s="24"/>
      <c r="I248" s="24"/>
      <c r="J248" s="24"/>
      <c r="K248" s="24"/>
      <c r="L248" s="24"/>
      <c r="M248" s="27"/>
      <c r="N248" s="27"/>
      <c r="O248" s="27"/>
    </row>
    <row r="249" spans="4:15" x14ac:dyDescent="0.25">
      <c r="D249" s="27"/>
      <c r="E249" s="27"/>
      <c r="F249" s="24"/>
      <c r="G249" s="24"/>
      <c r="H249" s="24"/>
      <c r="I249" s="24"/>
      <c r="J249" s="24"/>
      <c r="K249" s="24"/>
      <c r="L249" s="24"/>
      <c r="M249" s="27"/>
      <c r="N249" s="27"/>
      <c r="O249" s="27"/>
    </row>
    <row r="250" spans="4:15" x14ac:dyDescent="0.25">
      <c r="D250" s="28"/>
      <c r="E250" s="28"/>
      <c r="F250" s="24"/>
      <c r="G250" s="24"/>
      <c r="H250" s="24"/>
      <c r="I250" s="24"/>
      <c r="J250" s="25"/>
      <c r="K250" s="25"/>
      <c r="L250" s="25"/>
      <c r="M250" s="24"/>
      <c r="N250" s="24"/>
      <c r="O250" s="24"/>
    </row>
    <row r="251" spans="4:15" x14ac:dyDescent="0.25">
      <c r="D251" s="25"/>
      <c r="E251" s="25"/>
      <c r="F251" s="24"/>
      <c r="G251" s="24"/>
      <c r="H251" s="24"/>
      <c r="I251" s="24"/>
      <c r="J251" s="25"/>
      <c r="K251" s="25"/>
      <c r="L251" s="25"/>
      <c r="M251" s="24"/>
      <c r="N251" s="24"/>
      <c r="O251" s="24"/>
    </row>
    <row r="252" spans="4:15" x14ac:dyDescent="0.25">
      <c r="D252" s="27"/>
      <c r="E252" s="27"/>
      <c r="F252" s="24"/>
      <c r="G252" s="24"/>
      <c r="H252" s="24"/>
      <c r="I252" s="24"/>
      <c r="J252" s="24"/>
      <c r="K252" s="24"/>
      <c r="L252" s="24"/>
      <c r="M252" s="27"/>
      <c r="N252" s="27"/>
      <c r="O252" s="27"/>
    </row>
    <row r="253" spans="4:15" x14ac:dyDescent="0.25">
      <c r="D253" s="24"/>
      <c r="E253" s="24"/>
      <c r="F253" s="24"/>
      <c r="G253" s="24"/>
      <c r="H253" s="24"/>
      <c r="I253" s="24"/>
      <c r="J253" s="24"/>
      <c r="K253" s="24"/>
      <c r="L253" s="24"/>
      <c r="M253" s="27"/>
      <c r="N253" s="27"/>
      <c r="O253" s="27"/>
    </row>
    <row r="254" spans="4:15" x14ac:dyDescent="0.25">
      <c r="D254" s="28"/>
      <c r="E254" s="28"/>
      <c r="F254" s="24"/>
      <c r="G254" s="24"/>
      <c r="H254" s="24"/>
      <c r="I254" s="24"/>
      <c r="J254" s="25"/>
      <c r="K254" s="25"/>
      <c r="L254" s="25"/>
      <c r="M254" s="27"/>
      <c r="N254" s="27"/>
      <c r="O254" s="27"/>
    </row>
    <row r="255" spans="4:15" x14ac:dyDescent="0.25">
      <c r="D255" s="25"/>
      <c r="E255" s="25"/>
      <c r="F255" s="24"/>
      <c r="G255" s="24"/>
      <c r="H255" s="24"/>
      <c r="I255" s="24"/>
      <c r="J255" s="25"/>
      <c r="K255" s="25"/>
      <c r="L255" s="25"/>
      <c r="M255" s="24"/>
      <c r="N255" s="24"/>
      <c r="O255" s="24"/>
    </row>
    <row r="256" spans="4:15" x14ac:dyDescent="0.25">
      <c r="D256" s="27"/>
      <c r="E256" s="27"/>
      <c r="F256" s="24"/>
      <c r="G256" s="24"/>
      <c r="H256" s="24"/>
      <c r="I256" s="24"/>
      <c r="J256" s="24"/>
      <c r="K256" s="24"/>
      <c r="L256" s="24"/>
      <c r="M256" s="27"/>
      <c r="N256" s="27"/>
      <c r="O256" s="27"/>
    </row>
    <row r="257" spans="4:15" x14ac:dyDescent="0.25">
      <c r="D257" s="27"/>
      <c r="E257" s="27"/>
      <c r="F257" s="24"/>
      <c r="G257" s="24"/>
      <c r="H257" s="24"/>
      <c r="I257" s="24"/>
      <c r="J257" s="24"/>
      <c r="K257" s="24"/>
      <c r="L257" s="24"/>
      <c r="M257" s="27"/>
      <c r="N257" s="27"/>
      <c r="O257" s="27"/>
    </row>
    <row r="258" spans="4:15" x14ac:dyDescent="0.25">
      <c r="D258" s="28"/>
      <c r="E258" s="28"/>
      <c r="F258" s="24"/>
      <c r="G258" s="24"/>
      <c r="H258" s="24"/>
      <c r="I258" s="24"/>
      <c r="J258" s="26"/>
      <c r="K258" s="26"/>
      <c r="L258" s="26"/>
      <c r="M258" s="24"/>
      <c r="N258" s="24"/>
      <c r="O258" s="24"/>
    </row>
    <row r="259" spans="4:15" x14ac:dyDescent="0.25"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</row>
    <row r="260" spans="4:15" x14ac:dyDescent="0.25">
      <c r="D260" s="25"/>
      <c r="E260" s="25"/>
      <c r="F260" s="24"/>
      <c r="G260" s="24"/>
      <c r="H260" s="24"/>
      <c r="I260" s="24"/>
      <c r="J260" s="26"/>
      <c r="K260" s="25"/>
      <c r="L260" s="25"/>
      <c r="M260" s="24"/>
      <c r="N260" s="24"/>
      <c r="O260" s="24"/>
    </row>
  </sheetData>
  <mergeCells count="1221">
    <mergeCell ref="H61:I61"/>
    <mergeCell ref="J61:L61"/>
    <mergeCell ref="M61:O61"/>
    <mergeCell ref="D49:E49"/>
    <mergeCell ref="F49:G49"/>
    <mergeCell ref="H49:I49"/>
    <mergeCell ref="J49:L49"/>
    <mergeCell ref="M49:O49"/>
    <mergeCell ref="H108:I108"/>
    <mergeCell ref="H109:I109"/>
    <mergeCell ref="J108:L108"/>
    <mergeCell ref="J109:L109"/>
    <mergeCell ref="M108:O108"/>
    <mergeCell ref="M109:O109"/>
    <mergeCell ref="F95:G95"/>
    <mergeCell ref="F96:G96"/>
    <mergeCell ref="F97:G97"/>
    <mergeCell ref="H95:I95"/>
    <mergeCell ref="H96:I96"/>
    <mergeCell ref="H97:I97"/>
    <mergeCell ref="F90:G90"/>
    <mergeCell ref="H87:I87"/>
    <mergeCell ref="H88:I88"/>
    <mergeCell ref="H89:I89"/>
    <mergeCell ref="H90:I90"/>
    <mergeCell ref="J87:L87"/>
    <mergeCell ref="J88:L88"/>
    <mergeCell ref="J89:L89"/>
    <mergeCell ref="J90:L90"/>
    <mergeCell ref="M87:O87"/>
    <mergeCell ref="M97:O97"/>
    <mergeCell ref="D100:E100"/>
    <mergeCell ref="F100:G100"/>
    <mergeCell ref="H100:I100"/>
    <mergeCell ref="J100:L100"/>
    <mergeCell ref="M100:O100"/>
    <mergeCell ref="D101:E101"/>
    <mergeCell ref="F101:G101"/>
    <mergeCell ref="D110:E110"/>
    <mergeCell ref="D111:E111"/>
    <mergeCell ref="F110:G110"/>
    <mergeCell ref="F111:G111"/>
    <mergeCell ref="H110:I110"/>
    <mergeCell ref="H111:I111"/>
    <mergeCell ref="J110:L110"/>
    <mergeCell ref="J111:L111"/>
    <mergeCell ref="M110:O110"/>
    <mergeCell ref="M111:O111"/>
    <mergeCell ref="F104:G104"/>
    <mergeCell ref="H104:I104"/>
    <mergeCell ref="J104:L104"/>
    <mergeCell ref="M104:O104"/>
    <mergeCell ref="D105:E105"/>
    <mergeCell ref="F105:G105"/>
    <mergeCell ref="H105:I105"/>
    <mergeCell ref="J105:L105"/>
    <mergeCell ref="M105:O105"/>
    <mergeCell ref="D102:E102"/>
    <mergeCell ref="F102:G102"/>
    <mergeCell ref="H102:I102"/>
    <mergeCell ref="J102:L102"/>
    <mergeCell ref="M102:O102"/>
    <mergeCell ref="D103:E103"/>
    <mergeCell ref="D99:E99"/>
    <mergeCell ref="F99:G99"/>
    <mergeCell ref="H99:I99"/>
    <mergeCell ref="H101:I101"/>
    <mergeCell ref="J101:L101"/>
    <mergeCell ref="M101:O101"/>
    <mergeCell ref="D104:E104"/>
    <mergeCell ref="J92:L92"/>
    <mergeCell ref="J98:L98"/>
    <mergeCell ref="J77:L77"/>
    <mergeCell ref="H77:I77"/>
    <mergeCell ref="F77:G77"/>
    <mergeCell ref="D77:E77"/>
    <mergeCell ref="D84:E84"/>
    <mergeCell ref="D85:E85"/>
    <mergeCell ref="D86:E86"/>
    <mergeCell ref="D91:E91"/>
    <mergeCell ref="F84:G84"/>
    <mergeCell ref="F85:G85"/>
    <mergeCell ref="F86:G86"/>
    <mergeCell ref="F91:G91"/>
    <mergeCell ref="H84:I84"/>
    <mergeCell ref="H85:I85"/>
    <mergeCell ref="H86:I86"/>
    <mergeCell ref="H91:I91"/>
    <mergeCell ref="J84:L84"/>
    <mergeCell ref="J91:L91"/>
    <mergeCell ref="J99:L99"/>
    <mergeCell ref="D87:E87"/>
    <mergeCell ref="J94:L94"/>
    <mergeCell ref="J95:L95"/>
    <mergeCell ref="J96:L96"/>
    <mergeCell ref="F41:G41"/>
    <mergeCell ref="H41:I41"/>
    <mergeCell ref="J41:L41"/>
    <mergeCell ref="M41:O41"/>
    <mergeCell ref="D76:E76"/>
    <mergeCell ref="F76:G76"/>
    <mergeCell ref="H76:I76"/>
    <mergeCell ref="J76:L76"/>
    <mergeCell ref="M76:O76"/>
    <mergeCell ref="D44:E44"/>
    <mergeCell ref="F44:G44"/>
    <mergeCell ref="H44:I44"/>
    <mergeCell ref="D92:E92"/>
    <mergeCell ref="D88:E88"/>
    <mergeCell ref="M88:O88"/>
    <mergeCell ref="M89:O89"/>
    <mergeCell ref="M90:O90"/>
    <mergeCell ref="J44:L44"/>
    <mergeCell ref="M44:O44"/>
    <mergeCell ref="D48:E48"/>
    <mergeCell ref="F48:G48"/>
    <mergeCell ref="H48:I48"/>
    <mergeCell ref="J48:L48"/>
    <mergeCell ref="M48:O48"/>
    <mergeCell ref="M46:O46"/>
    <mergeCell ref="D52:E52"/>
    <mergeCell ref="F52:G52"/>
    <mergeCell ref="H52:I52"/>
    <mergeCell ref="J52:L52"/>
    <mergeCell ref="M52:O52"/>
    <mergeCell ref="D53:E53"/>
    <mergeCell ref="F61:G61"/>
    <mergeCell ref="J97:L97"/>
    <mergeCell ref="M95:O95"/>
    <mergeCell ref="M96:O96"/>
    <mergeCell ref="D98:E98"/>
    <mergeCell ref="F92:G92"/>
    <mergeCell ref="F98:G98"/>
    <mergeCell ref="H92:I92"/>
    <mergeCell ref="H98:I98"/>
    <mergeCell ref="F88:G88"/>
    <mergeCell ref="F89:G89"/>
    <mergeCell ref="D19:E19"/>
    <mergeCell ref="F19:G19"/>
    <mergeCell ref="H19:I19"/>
    <mergeCell ref="J19:L19"/>
    <mergeCell ref="M19:O19"/>
    <mergeCell ref="D27:E27"/>
    <mergeCell ref="F27:G27"/>
    <mergeCell ref="H27:I27"/>
    <mergeCell ref="J27:L27"/>
    <mergeCell ref="M27:O27"/>
    <mergeCell ref="D28:E28"/>
    <mergeCell ref="F28:G28"/>
    <mergeCell ref="H28:I28"/>
    <mergeCell ref="J28:L28"/>
    <mergeCell ref="M28:O28"/>
    <mergeCell ref="D24:E24"/>
    <mergeCell ref="F24:G24"/>
    <mergeCell ref="H24:I24"/>
    <mergeCell ref="J24:L24"/>
    <mergeCell ref="M24:O24"/>
    <mergeCell ref="D25:E25"/>
    <mergeCell ref="F25:G25"/>
    <mergeCell ref="J25:L25"/>
    <mergeCell ref="M25:O25"/>
    <mergeCell ref="D26:E26"/>
    <mergeCell ref="F26:G26"/>
    <mergeCell ref="J85:L85"/>
    <mergeCell ref="J86:L86"/>
    <mergeCell ref="D61:E61"/>
    <mergeCell ref="F12:M12"/>
    <mergeCell ref="F13:M13"/>
    <mergeCell ref="D17:E17"/>
    <mergeCell ref="F17:G17"/>
    <mergeCell ref="H17:I17"/>
    <mergeCell ref="J17:L17"/>
    <mergeCell ref="M17:O17"/>
    <mergeCell ref="D22:E22"/>
    <mergeCell ref="F22:G22"/>
    <mergeCell ref="H22:I22"/>
    <mergeCell ref="J22:L22"/>
    <mergeCell ref="M22:O22"/>
    <mergeCell ref="D23:E23"/>
    <mergeCell ref="F23:G23"/>
    <mergeCell ref="H23:I23"/>
    <mergeCell ref="J23:L23"/>
    <mergeCell ref="M23:O23"/>
    <mergeCell ref="D20:E20"/>
    <mergeCell ref="F20:G20"/>
    <mergeCell ref="H20:I20"/>
    <mergeCell ref="J20:L20"/>
    <mergeCell ref="M20:O20"/>
    <mergeCell ref="D21:E21"/>
    <mergeCell ref="F21:G21"/>
    <mergeCell ref="D41:E41"/>
    <mergeCell ref="H21:I21"/>
    <mergeCell ref="J21:L21"/>
    <mergeCell ref="M21:O21"/>
    <mergeCell ref="D18:E18"/>
    <mergeCell ref="F18:G18"/>
    <mergeCell ref="H18:I18"/>
    <mergeCell ref="J18:L18"/>
    <mergeCell ref="M18:O18"/>
    <mergeCell ref="D31:E31"/>
    <mergeCell ref="F31:G31"/>
    <mergeCell ref="H31:I31"/>
    <mergeCell ref="J31:L31"/>
    <mergeCell ref="M31:O31"/>
    <mergeCell ref="D32:E32"/>
    <mergeCell ref="F32:G32"/>
    <mergeCell ref="H32:I32"/>
    <mergeCell ref="J32:L32"/>
    <mergeCell ref="M32:O32"/>
    <mergeCell ref="D29:E29"/>
    <mergeCell ref="F29:G29"/>
    <mergeCell ref="H29:I29"/>
    <mergeCell ref="J29:L29"/>
    <mergeCell ref="M29:O29"/>
    <mergeCell ref="D30:E30"/>
    <mergeCell ref="F30:G30"/>
    <mergeCell ref="H30:I30"/>
    <mergeCell ref="J30:L30"/>
    <mergeCell ref="M30:O30"/>
    <mergeCell ref="H26:I26"/>
    <mergeCell ref="J26:L26"/>
    <mergeCell ref="M26:O26"/>
    <mergeCell ref="H25:I25"/>
    <mergeCell ref="D34:E34"/>
    <mergeCell ref="F34:G34"/>
    <mergeCell ref="H34:I34"/>
    <mergeCell ref="J34:L34"/>
    <mergeCell ref="M34:O34"/>
    <mergeCell ref="D35:E35"/>
    <mergeCell ref="F35:G35"/>
    <mergeCell ref="H35:I35"/>
    <mergeCell ref="J35:L35"/>
    <mergeCell ref="M35:O35"/>
    <mergeCell ref="D33:E33"/>
    <mergeCell ref="F33:G33"/>
    <mergeCell ref="H33:I33"/>
    <mergeCell ref="J33:L33"/>
    <mergeCell ref="M33:O33"/>
    <mergeCell ref="D43:E43"/>
    <mergeCell ref="F43:G43"/>
    <mergeCell ref="H43:I43"/>
    <mergeCell ref="J43:L43"/>
    <mergeCell ref="M43:O43"/>
    <mergeCell ref="D37:E37"/>
    <mergeCell ref="D38:E38"/>
    <mergeCell ref="D39:E39"/>
    <mergeCell ref="D40:E40"/>
    <mergeCell ref="F37:G37"/>
    <mergeCell ref="F38:G38"/>
    <mergeCell ref="F39:G39"/>
    <mergeCell ref="F40:G40"/>
    <mergeCell ref="H37:I37"/>
    <mergeCell ref="H38:I38"/>
    <mergeCell ref="H39:I39"/>
    <mergeCell ref="H40:I40"/>
    <mergeCell ref="D36:E36"/>
    <mergeCell ref="F36:G36"/>
    <mergeCell ref="H36:I36"/>
    <mergeCell ref="J36:L36"/>
    <mergeCell ref="M36:O36"/>
    <mergeCell ref="D42:E42"/>
    <mergeCell ref="F42:G42"/>
    <mergeCell ref="H42:I42"/>
    <mergeCell ref="J42:L42"/>
    <mergeCell ref="M42:O42"/>
    <mergeCell ref="D47:E47"/>
    <mergeCell ref="F47:G47"/>
    <mergeCell ref="H47:I47"/>
    <mergeCell ref="J47:L47"/>
    <mergeCell ref="M47:O47"/>
    <mergeCell ref="J37:L37"/>
    <mergeCell ref="J38:L38"/>
    <mergeCell ref="J39:L39"/>
    <mergeCell ref="J40:L40"/>
    <mergeCell ref="M37:O37"/>
    <mergeCell ref="M38:O38"/>
    <mergeCell ref="M39:O39"/>
    <mergeCell ref="M40:O40"/>
    <mergeCell ref="D45:E45"/>
    <mergeCell ref="F45:G45"/>
    <mergeCell ref="H45:I45"/>
    <mergeCell ref="J45:L45"/>
    <mergeCell ref="M45:O45"/>
    <mergeCell ref="D46:E46"/>
    <mergeCell ref="F46:G46"/>
    <mergeCell ref="H46:I46"/>
    <mergeCell ref="J46:L46"/>
    <mergeCell ref="F53:G53"/>
    <mergeCell ref="H53:I53"/>
    <mergeCell ref="J53:L53"/>
    <mergeCell ref="M53:O53"/>
    <mergeCell ref="D50:E50"/>
    <mergeCell ref="F50:G50"/>
    <mergeCell ref="H50:I50"/>
    <mergeCell ref="J50:L50"/>
    <mergeCell ref="M50:O50"/>
    <mergeCell ref="D51:E51"/>
    <mergeCell ref="F51:G51"/>
    <mergeCell ref="H51:I51"/>
    <mergeCell ref="J51:L51"/>
    <mergeCell ref="M51:O51"/>
    <mergeCell ref="D56:E56"/>
    <mergeCell ref="F56:G56"/>
    <mergeCell ref="H56:I56"/>
    <mergeCell ref="J56:L56"/>
    <mergeCell ref="M56:O56"/>
    <mergeCell ref="D57:E57"/>
    <mergeCell ref="F57:G57"/>
    <mergeCell ref="H57:I57"/>
    <mergeCell ref="J57:L57"/>
    <mergeCell ref="M57:O57"/>
    <mergeCell ref="D54:E54"/>
    <mergeCell ref="F54:G54"/>
    <mergeCell ref="H54:I54"/>
    <mergeCell ref="J54:L54"/>
    <mergeCell ref="M54:O54"/>
    <mergeCell ref="D55:E55"/>
    <mergeCell ref="F55:G55"/>
    <mergeCell ref="H55:I55"/>
    <mergeCell ref="J55:L55"/>
    <mergeCell ref="M55:O55"/>
    <mergeCell ref="D60:E60"/>
    <mergeCell ref="F60:G60"/>
    <mergeCell ref="H60:I60"/>
    <mergeCell ref="J60:L60"/>
    <mergeCell ref="M60:O60"/>
    <mergeCell ref="D62:E62"/>
    <mergeCell ref="F62:G62"/>
    <mergeCell ref="H62:I62"/>
    <mergeCell ref="J62:L62"/>
    <mergeCell ref="M62:O62"/>
    <mergeCell ref="D58:E58"/>
    <mergeCell ref="F58:G58"/>
    <mergeCell ref="H58:I58"/>
    <mergeCell ref="J58:L58"/>
    <mergeCell ref="M58:O58"/>
    <mergeCell ref="D59:E59"/>
    <mergeCell ref="F59:G59"/>
    <mergeCell ref="H59:I59"/>
    <mergeCell ref="J59:L59"/>
    <mergeCell ref="M59:O59"/>
    <mergeCell ref="F68:G68"/>
    <mergeCell ref="H68:I68"/>
    <mergeCell ref="J68:L68"/>
    <mergeCell ref="D65:E65"/>
    <mergeCell ref="F65:G65"/>
    <mergeCell ref="H65:I65"/>
    <mergeCell ref="J65:L65"/>
    <mergeCell ref="D66:E66"/>
    <mergeCell ref="F66:G66"/>
    <mergeCell ref="H66:I66"/>
    <mergeCell ref="J66:L66"/>
    <mergeCell ref="D63:E63"/>
    <mergeCell ref="F63:G63"/>
    <mergeCell ref="H63:I63"/>
    <mergeCell ref="J63:L63"/>
    <mergeCell ref="M63:O63"/>
    <mergeCell ref="D64:E64"/>
    <mergeCell ref="F64:G64"/>
    <mergeCell ref="H64:I64"/>
    <mergeCell ref="J64:L64"/>
    <mergeCell ref="M64:O64"/>
    <mergeCell ref="M68:O68"/>
    <mergeCell ref="M65:O65"/>
    <mergeCell ref="M66:O66"/>
    <mergeCell ref="M67:O67"/>
    <mergeCell ref="D75:E75"/>
    <mergeCell ref="F75:G75"/>
    <mergeCell ref="H75:I75"/>
    <mergeCell ref="J75:L75"/>
    <mergeCell ref="D73:E73"/>
    <mergeCell ref="F73:G73"/>
    <mergeCell ref="H73:I73"/>
    <mergeCell ref="J73:L73"/>
    <mergeCell ref="D74:E74"/>
    <mergeCell ref="F74:G74"/>
    <mergeCell ref="H74:I74"/>
    <mergeCell ref="J74:L74"/>
    <mergeCell ref="D70:E70"/>
    <mergeCell ref="F70:G70"/>
    <mergeCell ref="H70:I70"/>
    <mergeCell ref="J70:L70"/>
    <mergeCell ref="D72:E72"/>
    <mergeCell ref="F72:G72"/>
    <mergeCell ref="H72:I72"/>
    <mergeCell ref="J72:L72"/>
    <mergeCell ref="D67:E67"/>
    <mergeCell ref="F67:G67"/>
    <mergeCell ref="H67:I67"/>
    <mergeCell ref="J67:L67"/>
    <mergeCell ref="D68:E68"/>
    <mergeCell ref="D80:E80"/>
    <mergeCell ref="F80:G80"/>
    <mergeCell ref="H80:I80"/>
    <mergeCell ref="J80:L80"/>
    <mergeCell ref="M80:O80"/>
    <mergeCell ref="D81:E81"/>
    <mergeCell ref="F81:G81"/>
    <mergeCell ref="H81:I81"/>
    <mergeCell ref="J81:L81"/>
    <mergeCell ref="M81:O81"/>
    <mergeCell ref="D78:E78"/>
    <mergeCell ref="F78:G78"/>
    <mergeCell ref="H78:I78"/>
    <mergeCell ref="J78:L78"/>
    <mergeCell ref="D79:E79"/>
    <mergeCell ref="F79:G79"/>
    <mergeCell ref="H79:I79"/>
    <mergeCell ref="J79:L79"/>
    <mergeCell ref="M70:O70"/>
    <mergeCell ref="M72:O72"/>
    <mergeCell ref="M73:O73"/>
    <mergeCell ref="M74:O74"/>
    <mergeCell ref="M75:O75"/>
    <mergeCell ref="M78:O78"/>
    <mergeCell ref="M79:O79"/>
    <mergeCell ref="M77:O77"/>
    <mergeCell ref="D69:E69"/>
    <mergeCell ref="D71:E71"/>
    <mergeCell ref="F69:G69"/>
    <mergeCell ref="F71:G71"/>
    <mergeCell ref="H69:I69"/>
    <mergeCell ref="D82:E82"/>
    <mergeCell ref="F82:G82"/>
    <mergeCell ref="H82:I82"/>
    <mergeCell ref="J82:L82"/>
    <mergeCell ref="M82:O82"/>
    <mergeCell ref="D83:E83"/>
    <mergeCell ref="F83:G83"/>
    <mergeCell ref="H83:I83"/>
    <mergeCell ref="J83:L83"/>
    <mergeCell ref="M83:O83"/>
    <mergeCell ref="M84:O84"/>
    <mergeCell ref="M85:O85"/>
    <mergeCell ref="M86:O86"/>
    <mergeCell ref="M91:O91"/>
    <mergeCell ref="M99:O99"/>
    <mergeCell ref="M92:O92"/>
    <mergeCell ref="M98:O98"/>
    <mergeCell ref="M93:O93"/>
    <mergeCell ref="M94:O94"/>
    <mergeCell ref="D95:E95"/>
    <mergeCell ref="D96:E96"/>
    <mergeCell ref="D97:E97"/>
    <mergeCell ref="D93:E93"/>
    <mergeCell ref="D94:E94"/>
    <mergeCell ref="F93:G93"/>
    <mergeCell ref="F94:G94"/>
    <mergeCell ref="H93:I93"/>
    <mergeCell ref="H94:I94"/>
    <mergeCell ref="J93:L93"/>
    <mergeCell ref="D89:E89"/>
    <mergeCell ref="D90:E90"/>
    <mergeCell ref="F87:G87"/>
    <mergeCell ref="F103:G103"/>
    <mergeCell ref="H103:I103"/>
    <mergeCell ref="J103:L103"/>
    <mergeCell ref="M103:O103"/>
    <mergeCell ref="D112:E112"/>
    <mergeCell ref="F112:G112"/>
    <mergeCell ref="H112:I112"/>
    <mergeCell ref="J112:L112"/>
    <mergeCell ref="M112:O112"/>
    <mergeCell ref="D113:E113"/>
    <mergeCell ref="F113:G113"/>
    <mergeCell ref="H113:I113"/>
    <mergeCell ref="J113:L113"/>
    <mergeCell ref="M113:O113"/>
    <mergeCell ref="D106:E106"/>
    <mergeCell ref="F106:G106"/>
    <mergeCell ref="H106:I106"/>
    <mergeCell ref="J106:L106"/>
    <mergeCell ref="M106:O106"/>
    <mergeCell ref="D107:E107"/>
    <mergeCell ref="F107:G107"/>
    <mergeCell ref="H107:I107"/>
    <mergeCell ref="J107:L107"/>
    <mergeCell ref="M107:O107"/>
    <mergeCell ref="D108:E108"/>
    <mergeCell ref="D109:E109"/>
    <mergeCell ref="F108:G108"/>
    <mergeCell ref="F109:G109"/>
    <mergeCell ref="D116:E116"/>
    <mergeCell ref="F116:G116"/>
    <mergeCell ref="H116:I116"/>
    <mergeCell ref="J116:L116"/>
    <mergeCell ref="M116:O116"/>
    <mergeCell ref="D117:E117"/>
    <mergeCell ref="F117:G117"/>
    <mergeCell ref="H117:I117"/>
    <mergeCell ref="J117:L117"/>
    <mergeCell ref="M117:O117"/>
    <mergeCell ref="D114:E114"/>
    <mergeCell ref="F114:G114"/>
    <mergeCell ref="H114:I114"/>
    <mergeCell ref="J114:L114"/>
    <mergeCell ref="M114:O114"/>
    <mergeCell ref="D115:E115"/>
    <mergeCell ref="F115:G115"/>
    <mergeCell ref="H115:I115"/>
    <mergeCell ref="J115:L115"/>
    <mergeCell ref="M115:O115"/>
    <mergeCell ref="D121:E121"/>
    <mergeCell ref="F121:G121"/>
    <mergeCell ref="H121:I121"/>
    <mergeCell ref="J121:L121"/>
    <mergeCell ref="M121:O121"/>
    <mergeCell ref="D122:E122"/>
    <mergeCell ref="F122:G122"/>
    <mergeCell ref="H122:I122"/>
    <mergeCell ref="J122:L122"/>
    <mergeCell ref="M122:O122"/>
    <mergeCell ref="D118:E118"/>
    <mergeCell ref="F118:G118"/>
    <mergeCell ref="H118:I118"/>
    <mergeCell ref="J118:L118"/>
    <mergeCell ref="M118:O118"/>
    <mergeCell ref="D119:E119"/>
    <mergeCell ref="F119:G119"/>
    <mergeCell ref="H119:I119"/>
    <mergeCell ref="J119:L119"/>
    <mergeCell ref="M119:O119"/>
    <mergeCell ref="F120:G120"/>
    <mergeCell ref="H120:I120"/>
    <mergeCell ref="J120:K120"/>
    <mergeCell ref="M120:O120"/>
    <mergeCell ref="D123:E123"/>
    <mergeCell ref="F123:G123"/>
    <mergeCell ref="H123:I123"/>
    <mergeCell ref="J123:L123"/>
    <mergeCell ref="M123:O123"/>
    <mergeCell ref="D124:E124"/>
    <mergeCell ref="F124:G124"/>
    <mergeCell ref="H124:I124"/>
    <mergeCell ref="J124:L124"/>
    <mergeCell ref="M124:O124"/>
    <mergeCell ref="D125:E125"/>
    <mergeCell ref="F125:G125"/>
    <mergeCell ref="H125:I125"/>
    <mergeCell ref="J125:L125"/>
    <mergeCell ref="M125:O125"/>
    <mergeCell ref="D127:E127"/>
    <mergeCell ref="F127:G127"/>
    <mergeCell ref="H127:I127"/>
    <mergeCell ref="J127:L127"/>
    <mergeCell ref="M127:O127"/>
    <mergeCell ref="M126:O126"/>
    <mergeCell ref="J126:L126"/>
    <mergeCell ref="H126:I126"/>
    <mergeCell ref="F126:G126"/>
    <mergeCell ref="D126:E126"/>
    <mergeCell ref="D130:E130"/>
    <mergeCell ref="F130:G130"/>
    <mergeCell ref="H130:I130"/>
    <mergeCell ref="J130:L130"/>
    <mergeCell ref="M130:O130"/>
    <mergeCell ref="D131:E131"/>
    <mergeCell ref="F131:G131"/>
    <mergeCell ref="H131:I131"/>
    <mergeCell ref="J131:L131"/>
    <mergeCell ref="M131:O131"/>
    <mergeCell ref="D128:E128"/>
    <mergeCell ref="F128:G128"/>
    <mergeCell ref="H128:I128"/>
    <mergeCell ref="J128:L128"/>
    <mergeCell ref="M128:O128"/>
    <mergeCell ref="D129:E129"/>
    <mergeCell ref="F129:G129"/>
    <mergeCell ref="H129:I129"/>
    <mergeCell ref="J129:L129"/>
    <mergeCell ref="M129:O129"/>
    <mergeCell ref="D135:E135"/>
    <mergeCell ref="F135:G135"/>
    <mergeCell ref="H135:I135"/>
    <mergeCell ref="J135:L135"/>
    <mergeCell ref="M135:O135"/>
    <mergeCell ref="D136:E136"/>
    <mergeCell ref="F136:G136"/>
    <mergeCell ref="H136:I136"/>
    <mergeCell ref="J136:L136"/>
    <mergeCell ref="M136:O136"/>
    <mergeCell ref="D138:E138"/>
    <mergeCell ref="F138:G138"/>
    <mergeCell ref="H138:I138"/>
    <mergeCell ref="J138:L138"/>
    <mergeCell ref="M138:O138"/>
    <mergeCell ref="D133:E133"/>
    <mergeCell ref="F133:G133"/>
    <mergeCell ref="H133:I133"/>
    <mergeCell ref="J133:L133"/>
    <mergeCell ref="M133:O133"/>
    <mergeCell ref="D134:E134"/>
    <mergeCell ref="F134:G134"/>
    <mergeCell ref="H134:I134"/>
    <mergeCell ref="J134:L134"/>
    <mergeCell ref="M134:O134"/>
    <mergeCell ref="D140:E140"/>
    <mergeCell ref="F140:G140"/>
    <mergeCell ref="H140:I140"/>
    <mergeCell ref="J140:L140"/>
    <mergeCell ref="M140:O140"/>
    <mergeCell ref="D141:E141"/>
    <mergeCell ref="F141:G141"/>
    <mergeCell ref="H141:I141"/>
    <mergeCell ref="J141:L141"/>
    <mergeCell ref="M141:O141"/>
    <mergeCell ref="D137:E137"/>
    <mergeCell ref="F137:G137"/>
    <mergeCell ref="H137:I137"/>
    <mergeCell ref="J137:L137"/>
    <mergeCell ref="M137:O137"/>
    <mergeCell ref="D139:E139"/>
    <mergeCell ref="F139:G139"/>
    <mergeCell ref="H139:I139"/>
    <mergeCell ref="J139:L139"/>
    <mergeCell ref="M139:O139"/>
    <mergeCell ref="D144:E144"/>
    <mergeCell ref="F144:G144"/>
    <mergeCell ref="H144:I144"/>
    <mergeCell ref="J144:L144"/>
    <mergeCell ref="M144:O144"/>
    <mergeCell ref="D145:E145"/>
    <mergeCell ref="F145:G145"/>
    <mergeCell ref="H145:I145"/>
    <mergeCell ref="J145:L145"/>
    <mergeCell ref="M145:O145"/>
    <mergeCell ref="D142:E142"/>
    <mergeCell ref="F142:G142"/>
    <mergeCell ref="H142:I142"/>
    <mergeCell ref="J142:L142"/>
    <mergeCell ref="M142:O142"/>
    <mergeCell ref="D143:E143"/>
    <mergeCell ref="F143:G143"/>
    <mergeCell ref="H143:I143"/>
    <mergeCell ref="J143:L143"/>
    <mergeCell ref="M143:O143"/>
    <mergeCell ref="D148:E148"/>
    <mergeCell ref="F148:G148"/>
    <mergeCell ref="H148:I148"/>
    <mergeCell ref="J148:L148"/>
    <mergeCell ref="M148:O148"/>
    <mergeCell ref="D149:E149"/>
    <mergeCell ref="F149:G149"/>
    <mergeCell ref="H149:I149"/>
    <mergeCell ref="J149:L149"/>
    <mergeCell ref="M149:O149"/>
    <mergeCell ref="D146:E146"/>
    <mergeCell ref="F146:G146"/>
    <mergeCell ref="H146:I146"/>
    <mergeCell ref="J146:L146"/>
    <mergeCell ref="M146:O146"/>
    <mergeCell ref="D147:E147"/>
    <mergeCell ref="F147:G147"/>
    <mergeCell ref="H147:I147"/>
    <mergeCell ref="J147:L147"/>
    <mergeCell ref="M147:O147"/>
    <mergeCell ref="D152:E152"/>
    <mergeCell ref="F152:G152"/>
    <mergeCell ref="H152:I152"/>
    <mergeCell ref="J152:L152"/>
    <mergeCell ref="M152:O152"/>
    <mergeCell ref="D153:E153"/>
    <mergeCell ref="F153:G153"/>
    <mergeCell ref="H153:I153"/>
    <mergeCell ref="J153:L153"/>
    <mergeCell ref="M153:O153"/>
    <mergeCell ref="D150:E150"/>
    <mergeCell ref="F150:G150"/>
    <mergeCell ref="H150:I150"/>
    <mergeCell ref="J150:L150"/>
    <mergeCell ref="M150:O150"/>
    <mergeCell ref="D151:E151"/>
    <mergeCell ref="F151:G151"/>
    <mergeCell ref="H151:I151"/>
    <mergeCell ref="J151:L151"/>
    <mergeCell ref="M151:O151"/>
    <mergeCell ref="D156:E156"/>
    <mergeCell ref="F156:G156"/>
    <mergeCell ref="H156:I156"/>
    <mergeCell ref="J156:L156"/>
    <mergeCell ref="M156:O156"/>
    <mergeCell ref="D157:E157"/>
    <mergeCell ref="F157:G157"/>
    <mergeCell ref="H157:I157"/>
    <mergeCell ref="J157:L157"/>
    <mergeCell ref="M157:O157"/>
    <mergeCell ref="D154:E154"/>
    <mergeCell ref="F154:G154"/>
    <mergeCell ref="H154:I154"/>
    <mergeCell ref="J154:L154"/>
    <mergeCell ref="M154:O154"/>
    <mergeCell ref="D155:E155"/>
    <mergeCell ref="F155:G155"/>
    <mergeCell ref="H155:I155"/>
    <mergeCell ref="J155:L155"/>
    <mergeCell ref="M155:O155"/>
    <mergeCell ref="D160:E160"/>
    <mergeCell ref="F160:G160"/>
    <mergeCell ref="H160:I160"/>
    <mergeCell ref="J160:L160"/>
    <mergeCell ref="M160:O160"/>
    <mergeCell ref="D161:E161"/>
    <mergeCell ref="F161:G161"/>
    <mergeCell ref="H161:I161"/>
    <mergeCell ref="J161:L161"/>
    <mergeCell ref="M161:O161"/>
    <mergeCell ref="D158:E158"/>
    <mergeCell ref="F158:G158"/>
    <mergeCell ref="H158:I158"/>
    <mergeCell ref="J158:L158"/>
    <mergeCell ref="M158:O158"/>
    <mergeCell ref="D159:E159"/>
    <mergeCell ref="F159:G159"/>
    <mergeCell ref="H159:I159"/>
    <mergeCell ref="J159:L159"/>
    <mergeCell ref="M159:O159"/>
    <mergeCell ref="D164:E164"/>
    <mergeCell ref="F164:G164"/>
    <mergeCell ref="H164:I164"/>
    <mergeCell ref="J164:L164"/>
    <mergeCell ref="M164:O164"/>
    <mergeCell ref="D165:E165"/>
    <mergeCell ref="F165:G165"/>
    <mergeCell ref="H165:I165"/>
    <mergeCell ref="J165:L165"/>
    <mergeCell ref="M165:O165"/>
    <mergeCell ref="D162:E162"/>
    <mergeCell ref="F162:G162"/>
    <mergeCell ref="H162:I162"/>
    <mergeCell ref="J162:L162"/>
    <mergeCell ref="M162:O162"/>
    <mergeCell ref="D163:E163"/>
    <mergeCell ref="F163:G163"/>
    <mergeCell ref="H163:I163"/>
    <mergeCell ref="J163:L163"/>
    <mergeCell ref="M163:O163"/>
    <mergeCell ref="D168:E168"/>
    <mergeCell ref="F168:G168"/>
    <mergeCell ref="H168:I168"/>
    <mergeCell ref="J168:L168"/>
    <mergeCell ref="M168:O168"/>
    <mergeCell ref="D169:E169"/>
    <mergeCell ref="F169:G169"/>
    <mergeCell ref="H169:I169"/>
    <mergeCell ref="J169:L169"/>
    <mergeCell ref="M169:O169"/>
    <mergeCell ref="D166:E166"/>
    <mergeCell ref="F166:G166"/>
    <mergeCell ref="H166:I166"/>
    <mergeCell ref="J166:L166"/>
    <mergeCell ref="M166:O166"/>
    <mergeCell ref="D167:E167"/>
    <mergeCell ref="F167:G167"/>
    <mergeCell ref="H167:I167"/>
    <mergeCell ref="J167:L167"/>
    <mergeCell ref="M167:O167"/>
    <mergeCell ref="D172:E172"/>
    <mergeCell ref="F172:G172"/>
    <mergeCell ref="H172:I172"/>
    <mergeCell ref="J172:L172"/>
    <mergeCell ref="M172:O172"/>
    <mergeCell ref="D173:E173"/>
    <mergeCell ref="F173:G173"/>
    <mergeCell ref="H173:I173"/>
    <mergeCell ref="J173:L173"/>
    <mergeCell ref="M173:O173"/>
    <mergeCell ref="D170:E170"/>
    <mergeCell ref="F170:G170"/>
    <mergeCell ref="H170:I170"/>
    <mergeCell ref="J170:L170"/>
    <mergeCell ref="M170:O170"/>
    <mergeCell ref="D171:E171"/>
    <mergeCell ref="F171:G171"/>
    <mergeCell ref="H171:I171"/>
    <mergeCell ref="J171:L171"/>
    <mergeCell ref="M171:O171"/>
    <mergeCell ref="D178:E178"/>
    <mergeCell ref="F178:G178"/>
    <mergeCell ref="H178:I178"/>
    <mergeCell ref="J178:L178"/>
    <mergeCell ref="M178:O178"/>
    <mergeCell ref="D179:E179"/>
    <mergeCell ref="F179:G179"/>
    <mergeCell ref="H179:I179"/>
    <mergeCell ref="J179:L179"/>
    <mergeCell ref="M179:O179"/>
    <mergeCell ref="D174:E174"/>
    <mergeCell ref="F174:G174"/>
    <mergeCell ref="H174:I174"/>
    <mergeCell ref="J174:L174"/>
    <mergeCell ref="M174:O174"/>
    <mergeCell ref="D175:E175"/>
    <mergeCell ref="F175:G175"/>
    <mergeCell ref="H175:I175"/>
    <mergeCell ref="J175:L175"/>
    <mergeCell ref="M175:O175"/>
    <mergeCell ref="D177:E177"/>
    <mergeCell ref="F177:G177"/>
    <mergeCell ref="H177:I177"/>
    <mergeCell ref="J177:L177"/>
    <mergeCell ref="M177:O177"/>
    <mergeCell ref="D176:E176"/>
    <mergeCell ref="F176:G176"/>
    <mergeCell ref="H176:I176"/>
    <mergeCell ref="J176:L176"/>
    <mergeCell ref="M176:O176"/>
    <mergeCell ref="D183:E183"/>
    <mergeCell ref="F183:G183"/>
    <mergeCell ref="H183:I183"/>
    <mergeCell ref="J183:L183"/>
    <mergeCell ref="M183:O183"/>
    <mergeCell ref="D184:E184"/>
    <mergeCell ref="F184:G184"/>
    <mergeCell ref="H184:I184"/>
    <mergeCell ref="J184:L184"/>
    <mergeCell ref="M184:O184"/>
    <mergeCell ref="D182:E182"/>
    <mergeCell ref="F182:G182"/>
    <mergeCell ref="H182:I182"/>
    <mergeCell ref="J182:L182"/>
    <mergeCell ref="M182:O182"/>
    <mergeCell ref="D180:E180"/>
    <mergeCell ref="F180:G180"/>
    <mergeCell ref="H180:I180"/>
    <mergeCell ref="J180:L180"/>
    <mergeCell ref="M180:O180"/>
    <mergeCell ref="D181:E181"/>
    <mergeCell ref="F181:G181"/>
    <mergeCell ref="H181:I181"/>
    <mergeCell ref="J181:L181"/>
    <mergeCell ref="M181:O181"/>
    <mergeCell ref="D187:E187"/>
    <mergeCell ref="F187:G187"/>
    <mergeCell ref="H187:I187"/>
    <mergeCell ref="J187:L187"/>
    <mergeCell ref="M187:O187"/>
    <mergeCell ref="D188:E188"/>
    <mergeCell ref="F188:G188"/>
    <mergeCell ref="H188:I188"/>
    <mergeCell ref="J188:L188"/>
    <mergeCell ref="M188:O188"/>
    <mergeCell ref="D185:E185"/>
    <mergeCell ref="F185:G185"/>
    <mergeCell ref="H185:I185"/>
    <mergeCell ref="J185:L185"/>
    <mergeCell ref="M185:O185"/>
    <mergeCell ref="D186:E186"/>
    <mergeCell ref="F186:G186"/>
    <mergeCell ref="H186:I186"/>
    <mergeCell ref="J186:L186"/>
    <mergeCell ref="M186:O186"/>
    <mergeCell ref="D191:E191"/>
    <mergeCell ref="F191:G191"/>
    <mergeCell ref="H191:I191"/>
    <mergeCell ref="J191:L191"/>
    <mergeCell ref="M191:O191"/>
    <mergeCell ref="D192:E192"/>
    <mergeCell ref="F192:G192"/>
    <mergeCell ref="H192:I192"/>
    <mergeCell ref="J192:L192"/>
    <mergeCell ref="M192:O192"/>
    <mergeCell ref="D189:E189"/>
    <mergeCell ref="F189:G189"/>
    <mergeCell ref="H189:I189"/>
    <mergeCell ref="J189:L189"/>
    <mergeCell ref="M189:O189"/>
    <mergeCell ref="D190:E190"/>
    <mergeCell ref="F190:G190"/>
    <mergeCell ref="H190:I190"/>
    <mergeCell ref="J190:L190"/>
    <mergeCell ref="M190:O190"/>
    <mergeCell ref="D195:E195"/>
    <mergeCell ref="F195:G195"/>
    <mergeCell ref="H195:I195"/>
    <mergeCell ref="J195:L195"/>
    <mergeCell ref="M195:O195"/>
    <mergeCell ref="D196:E196"/>
    <mergeCell ref="F196:G196"/>
    <mergeCell ref="H196:I196"/>
    <mergeCell ref="J196:L196"/>
    <mergeCell ref="M196:O196"/>
    <mergeCell ref="D193:E193"/>
    <mergeCell ref="F193:G193"/>
    <mergeCell ref="H193:I193"/>
    <mergeCell ref="J193:L193"/>
    <mergeCell ref="M193:O193"/>
    <mergeCell ref="D194:E194"/>
    <mergeCell ref="F194:G194"/>
    <mergeCell ref="H194:I194"/>
    <mergeCell ref="J194:L194"/>
    <mergeCell ref="M194:O194"/>
    <mergeCell ref="D199:E199"/>
    <mergeCell ref="F199:G199"/>
    <mergeCell ref="H199:I199"/>
    <mergeCell ref="J199:L199"/>
    <mergeCell ref="M199:O199"/>
    <mergeCell ref="D200:E200"/>
    <mergeCell ref="F200:G200"/>
    <mergeCell ref="H200:I200"/>
    <mergeCell ref="J200:L200"/>
    <mergeCell ref="M200:O200"/>
    <mergeCell ref="D197:E197"/>
    <mergeCell ref="F197:G197"/>
    <mergeCell ref="H197:I197"/>
    <mergeCell ref="J197:L197"/>
    <mergeCell ref="M197:O197"/>
    <mergeCell ref="D198:E198"/>
    <mergeCell ref="F198:G198"/>
    <mergeCell ref="H198:I198"/>
    <mergeCell ref="J198:L198"/>
    <mergeCell ref="M198:O198"/>
    <mergeCell ref="D203:E203"/>
    <mergeCell ref="F203:G203"/>
    <mergeCell ref="H203:I203"/>
    <mergeCell ref="J203:L203"/>
    <mergeCell ref="M203:O203"/>
    <mergeCell ref="D204:E204"/>
    <mergeCell ref="F204:G204"/>
    <mergeCell ref="H204:I204"/>
    <mergeCell ref="J204:L204"/>
    <mergeCell ref="M204:O204"/>
    <mergeCell ref="D201:E201"/>
    <mergeCell ref="F201:G201"/>
    <mergeCell ref="H201:I201"/>
    <mergeCell ref="J201:L201"/>
    <mergeCell ref="M201:O201"/>
    <mergeCell ref="D202:E202"/>
    <mergeCell ref="F202:G202"/>
    <mergeCell ref="H202:I202"/>
    <mergeCell ref="J202:L202"/>
    <mergeCell ref="M202:O202"/>
    <mergeCell ref="D207:E207"/>
    <mergeCell ref="F207:G207"/>
    <mergeCell ref="H207:I207"/>
    <mergeCell ref="J207:L207"/>
    <mergeCell ref="M207:O207"/>
    <mergeCell ref="D208:E208"/>
    <mergeCell ref="F208:G208"/>
    <mergeCell ref="H208:I208"/>
    <mergeCell ref="J208:L208"/>
    <mergeCell ref="M208:O208"/>
    <mergeCell ref="D205:E205"/>
    <mergeCell ref="F205:G205"/>
    <mergeCell ref="H205:I205"/>
    <mergeCell ref="J205:L205"/>
    <mergeCell ref="M205:O205"/>
    <mergeCell ref="D206:E206"/>
    <mergeCell ref="F206:G206"/>
    <mergeCell ref="H206:I206"/>
    <mergeCell ref="J206:L206"/>
    <mergeCell ref="M206:O206"/>
    <mergeCell ref="D211:E211"/>
    <mergeCell ref="F211:G211"/>
    <mergeCell ref="H211:I211"/>
    <mergeCell ref="J211:L211"/>
    <mergeCell ref="M211:O211"/>
    <mergeCell ref="D212:E212"/>
    <mergeCell ref="F212:G212"/>
    <mergeCell ref="H212:I212"/>
    <mergeCell ref="J212:L212"/>
    <mergeCell ref="M212:O212"/>
    <mergeCell ref="D209:E209"/>
    <mergeCell ref="F209:G209"/>
    <mergeCell ref="H209:I209"/>
    <mergeCell ref="J209:L209"/>
    <mergeCell ref="M209:O209"/>
    <mergeCell ref="D210:E210"/>
    <mergeCell ref="F210:G210"/>
    <mergeCell ref="H210:I210"/>
    <mergeCell ref="J210:L210"/>
    <mergeCell ref="M210:O210"/>
    <mergeCell ref="D215:E215"/>
    <mergeCell ref="F215:G215"/>
    <mergeCell ref="H215:I215"/>
    <mergeCell ref="J215:L215"/>
    <mergeCell ref="M215:O215"/>
    <mergeCell ref="D216:E216"/>
    <mergeCell ref="F216:G216"/>
    <mergeCell ref="H216:I216"/>
    <mergeCell ref="J216:L216"/>
    <mergeCell ref="M216:O216"/>
    <mergeCell ref="D213:E213"/>
    <mergeCell ref="F213:G213"/>
    <mergeCell ref="H213:I213"/>
    <mergeCell ref="J213:L213"/>
    <mergeCell ref="M213:O213"/>
    <mergeCell ref="D214:E214"/>
    <mergeCell ref="F214:G214"/>
    <mergeCell ref="H214:I214"/>
    <mergeCell ref="J214:L214"/>
    <mergeCell ref="M214:O214"/>
    <mergeCell ref="D219:E219"/>
    <mergeCell ref="F219:G219"/>
    <mergeCell ref="H219:I219"/>
    <mergeCell ref="J219:L219"/>
    <mergeCell ref="M219:O219"/>
    <mergeCell ref="D220:E220"/>
    <mergeCell ref="F220:G220"/>
    <mergeCell ref="H220:I220"/>
    <mergeCell ref="J220:L220"/>
    <mergeCell ref="M220:O220"/>
    <mergeCell ref="D217:E217"/>
    <mergeCell ref="F217:G217"/>
    <mergeCell ref="H217:I217"/>
    <mergeCell ref="J217:L217"/>
    <mergeCell ref="M217:O217"/>
    <mergeCell ref="D218:E218"/>
    <mergeCell ref="F218:G218"/>
    <mergeCell ref="H218:I218"/>
    <mergeCell ref="J218:L218"/>
    <mergeCell ref="M218:O218"/>
    <mergeCell ref="D223:E223"/>
    <mergeCell ref="F223:G223"/>
    <mergeCell ref="H223:I223"/>
    <mergeCell ref="J223:L223"/>
    <mergeCell ref="M223:O223"/>
    <mergeCell ref="D224:E224"/>
    <mergeCell ref="F224:G224"/>
    <mergeCell ref="H224:I224"/>
    <mergeCell ref="J224:L224"/>
    <mergeCell ref="M224:O224"/>
    <mergeCell ref="D221:E221"/>
    <mergeCell ref="F221:G221"/>
    <mergeCell ref="H221:I221"/>
    <mergeCell ref="J221:L221"/>
    <mergeCell ref="M221:O221"/>
    <mergeCell ref="D222:E222"/>
    <mergeCell ref="F222:G222"/>
    <mergeCell ref="H222:I222"/>
    <mergeCell ref="J222:L222"/>
    <mergeCell ref="M222:O222"/>
    <mergeCell ref="D227:E227"/>
    <mergeCell ref="F227:G227"/>
    <mergeCell ref="H227:I227"/>
    <mergeCell ref="J227:L227"/>
    <mergeCell ref="M227:O227"/>
    <mergeCell ref="D228:E228"/>
    <mergeCell ref="F228:G228"/>
    <mergeCell ref="H228:I228"/>
    <mergeCell ref="J228:L228"/>
    <mergeCell ref="M228:O228"/>
    <mergeCell ref="D225:E225"/>
    <mergeCell ref="F225:G225"/>
    <mergeCell ref="H225:I225"/>
    <mergeCell ref="J225:L225"/>
    <mergeCell ref="M225:O225"/>
    <mergeCell ref="D226:E226"/>
    <mergeCell ref="F226:G226"/>
    <mergeCell ref="H226:I226"/>
    <mergeCell ref="J226:L226"/>
    <mergeCell ref="M226:O226"/>
    <mergeCell ref="D231:E231"/>
    <mergeCell ref="F231:G231"/>
    <mergeCell ref="H231:I231"/>
    <mergeCell ref="J231:L231"/>
    <mergeCell ref="M231:O231"/>
    <mergeCell ref="D232:E232"/>
    <mergeCell ref="F232:G232"/>
    <mergeCell ref="H232:I232"/>
    <mergeCell ref="J232:L232"/>
    <mergeCell ref="M232:O232"/>
    <mergeCell ref="D229:E229"/>
    <mergeCell ref="F229:G229"/>
    <mergeCell ref="H229:I229"/>
    <mergeCell ref="J229:L229"/>
    <mergeCell ref="M229:O229"/>
    <mergeCell ref="D230:E230"/>
    <mergeCell ref="F230:G230"/>
    <mergeCell ref="H230:I230"/>
    <mergeCell ref="J230:L230"/>
    <mergeCell ref="M230:O230"/>
    <mergeCell ref="D235:E235"/>
    <mergeCell ref="F235:G235"/>
    <mergeCell ref="H235:I235"/>
    <mergeCell ref="J235:L235"/>
    <mergeCell ref="M235:O235"/>
    <mergeCell ref="D236:E236"/>
    <mergeCell ref="F236:G236"/>
    <mergeCell ref="H236:I236"/>
    <mergeCell ref="J236:L236"/>
    <mergeCell ref="M236:O236"/>
    <mergeCell ref="D233:E233"/>
    <mergeCell ref="F233:G233"/>
    <mergeCell ref="H233:I233"/>
    <mergeCell ref="J233:L233"/>
    <mergeCell ref="M233:O233"/>
    <mergeCell ref="D234:E234"/>
    <mergeCell ref="F234:G234"/>
    <mergeCell ref="H234:I234"/>
    <mergeCell ref="J234:L234"/>
    <mergeCell ref="M234:O234"/>
    <mergeCell ref="D239:E239"/>
    <mergeCell ref="F239:G239"/>
    <mergeCell ref="H239:I239"/>
    <mergeCell ref="J239:L239"/>
    <mergeCell ref="M239:O239"/>
    <mergeCell ref="D240:E240"/>
    <mergeCell ref="F240:G240"/>
    <mergeCell ref="H240:I240"/>
    <mergeCell ref="J240:L240"/>
    <mergeCell ref="M240:O240"/>
    <mergeCell ref="D237:E237"/>
    <mergeCell ref="F237:G237"/>
    <mergeCell ref="H237:I237"/>
    <mergeCell ref="J237:L237"/>
    <mergeCell ref="M237:O237"/>
    <mergeCell ref="D238:E238"/>
    <mergeCell ref="F238:G238"/>
    <mergeCell ref="H238:I238"/>
    <mergeCell ref="J238:L238"/>
    <mergeCell ref="M238:O238"/>
    <mergeCell ref="D243:E243"/>
    <mergeCell ref="F243:G243"/>
    <mergeCell ref="H243:I243"/>
    <mergeCell ref="J243:L243"/>
    <mergeCell ref="M243:O243"/>
    <mergeCell ref="D244:E244"/>
    <mergeCell ref="F244:G244"/>
    <mergeCell ref="H244:I244"/>
    <mergeCell ref="J244:L244"/>
    <mergeCell ref="M244:O244"/>
    <mergeCell ref="D241:E241"/>
    <mergeCell ref="F241:G241"/>
    <mergeCell ref="H241:I241"/>
    <mergeCell ref="J241:L241"/>
    <mergeCell ref="M241:O241"/>
    <mergeCell ref="D242:E242"/>
    <mergeCell ref="F242:G242"/>
    <mergeCell ref="H242:I242"/>
    <mergeCell ref="J242:L242"/>
    <mergeCell ref="M242:O242"/>
    <mergeCell ref="D247:E247"/>
    <mergeCell ref="F247:G247"/>
    <mergeCell ref="H247:I247"/>
    <mergeCell ref="J247:L247"/>
    <mergeCell ref="M247:O247"/>
    <mergeCell ref="D248:E248"/>
    <mergeCell ref="F248:G248"/>
    <mergeCell ref="H248:I248"/>
    <mergeCell ref="J248:L248"/>
    <mergeCell ref="M248:O248"/>
    <mergeCell ref="D245:E245"/>
    <mergeCell ref="F245:G245"/>
    <mergeCell ref="H245:I245"/>
    <mergeCell ref="J245:L245"/>
    <mergeCell ref="M245:O245"/>
    <mergeCell ref="D246:E246"/>
    <mergeCell ref="F246:G246"/>
    <mergeCell ref="H246:I246"/>
    <mergeCell ref="J246:L246"/>
    <mergeCell ref="M246:O246"/>
    <mergeCell ref="D251:E251"/>
    <mergeCell ref="F251:G251"/>
    <mergeCell ref="H251:I251"/>
    <mergeCell ref="J251:L251"/>
    <mergeCell ref="M251:O251"/>
    <mergeCell ref="D252:E252"/>
    <mergeCell ref="F252:G252"/>
    <mergeCell ref="H252:I252"/>
    <mergeCell ref="J252:L252"/>
    <mergeCell ref="M252:O252"/>
    <mergeCell ref="D249:E249"/>
    <mergeCell ref="F249:G249"/>
    <mergeCell ref="H249:I249"/>
    <mergeCell ref="J249:L249"/>
    <mergeCell ref="M249:O249"/>
    <mergeCell ref="D250:E250"/>
    <mergeCell ref="F250:G250"/>
    <mergeCell ref="H250:I250"/>
    <mergeCell ref="J250:L250"/>
    <mergeCell ref="M250:O250"/>
    <mergeCell ref="M255:O255"/>
    <mergeCell ref="D256:E256"/>
    <mergeCell ref="F256:G256"/>
    <mergeCell ref="H256:I256"/>
    <mergeCell ref="J256:L256"/>
    <mergeCell ref="M256:O256"/>
    <mergeCell ref="D253:E253"/>
    <mergeCell ref="F253:G253"/>
    <mergeCell ref="H253:I253"/>
    <mergeCell ref="J253:L253"/>
    <mergeCell ref="M253:O253"/>
    <mergeCell ref="D254:E254"/>
    <mergeCell ref="F254:G254"/>
    <mergeCell ref="H254:I254"/>
    <mergeCell ref="J254:L254"/>
    <mergeCell ref="M254:O254"/>
    <mergeCell ref="D255:E255"/>
    <mergeCell ref="F255:G255"/>
    <mergeCell ref="H71:I71"/>
    <mergeCell ref="J69:K69"/>
    <mergeCell ref="J71:K71"/>
    <mergeCell ref="M69:O69"/>
    <mergeCell ref="M71:O71"/>
    <mergeCell ref="D132:E132"/>
    <mergeCell ref="F132:G132"/>
    <mergeCell ref="H132:I132"/>
    <mergeCell ref="J132:K132"/>
    <mergeCell ref="M132:O132"/>
    <mergeCell ref="D259:E259"/>
    <mergeCell ref="F259:G259"/>
    <mergeCell ref="H259:I259"/>
    <mergeCell ref="J259:L259"/>
    <mergeCell ref="M259:O259"/>
    <mergeCell ref="D260:E260"/>
    <mergeCell ref="F260:G260"/>
    <mergeCell ref="H260:I260"/>
    <mergeCell ref="J260:L260"/>
    <mergeCell ref="M260:O260"/>
    <mergeCell ref="D257:E257"/>
    <mergeCell ref="F257:G257"/>
    <mergeCell ref="H257:I257"/>
    <mergeCell ref="J257:L257"/>
    <mergeCell ref="M257:O257"/>
    <mergeCell ref="D258:E258"/>
    <mergeCell ref="F258:G258"/>
    <mergeCell ref="H258:I258"/>
    <mergeCell ref="J258:L258"/>
    <mergeCell ref="M258:O258"/>
    <mergeCell ref="H255:I255"/>
    <mergeCell ref="J255:L25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881A6-9F00-4B56-A541-7B090810037C}">
  <dimension ref="C6:I26"/>
  <sheetViews>
    <sheetView tabSelected="1" topLeftCell="A10" workbookViewId="0">
      <selection activeCell="D19" sqref="D19:D25"/>
    </sheetView>
  </sheetViews>
  <sheetFormatPr defaultRowHeight="15" x14ac:dyDescent="0.25"/>
  <cols>
    <col min="4" max="4" width="24" customWidth="1"/>
    <col min="5" max="5" width="29.85546875" customWidth="1"/>
  </cols>
  <sheetData>
    <row r="6" spans="3:9" x14ac:dyDescent="0.25">
      <c r="C6" s="1" t="s">
        <v>0</v>
      </c>
      <c r="D6" s="1"/>
    </row>
    <row r="7" spans="3:9" x14ac:dyDescent="0.25">
      <c r="C7" s="1" t="s">
        <v>1</v>
      </c>
      <c r="D7" s="1"/>
    </row>
    <row r="8" spans="3:9" x14ac:dyDescent="0.25">
      <c r="C8" s="1" t="s">
        <v>2</v>
      </c>
      <c r="D8" s="1"/>
    </row>
    <row r="9" spans="3:9" x14ac:dyDescent="0.25">
      <c r="C9" s="84" t="s">
        <v>3</v>
      </c>
      <c r="D9" s="84"/>
    </row>
    <row r="13" spans="3:9" x14ac:dyDescent="0.25">
      <c r="D13" s="84" t="s">
        <v>31</v>
      </c>
      <c r="E13" s="84"/>
      <c r="F13" s="84"/>
      <c r="G13" s="84"/>
      <c r="H13" s="84"/>
      <c r="I13" s="84"/>
    </row>
    <row r="16" spans="3:9" x14ac:dyDescent="0.25">
      <c r="D16" s="2" t="s">
        <v>22</v>
      </c>
      <c r="E16" s="2" t="s">
        <v>23</v>
      </c>
    </row>
    <row r="17" spans="4:5" x14ac:dyDescent="0.25">
      <c r="D17" s="2" t="s">
        <v>24</v>
      </c>
      <c r="E17" s="2" t="s">
        <v>25</v>
      </c>
    </row>
    <row r="18" spans="4:5" x14ac:dyDescent="0.25">
      <c r="D18" s="4"/>
      <c r="E18" s="2"/>
    </row>
    <row r="19" spans="4:5" x14ac:dyDescent="0.25">
      <c r="D19" s="8">
        <v>100163.31</v>
      </c>
      <c r="E19" s="5" t="s">
        <v>26</v>
      </c>
    </row>
    <row r="20" spans="4:5" x14ac:dyDescent="0.25">
      <c r="D20" s="3"/>
      <c r="E20" s="3"/>
    </row>
    <row r="21" spans="4:5" x14ac:dyDescent="0.25">
      <c r="D21" s="8">
        <v>16527</v>
      </c>
      <c r="E21" s="5" t="s">
        <v>27</v>
      </c>
    </row>
    <row r="22" spans="4:5" x14ac:dyDescent="0.25">
      <c r="D22" s="3"/>
      <c r="E22" s="3"/>
    </row>
    <row r="23" spans="4:5" x14ac:dyDescent="0.25">
      <c r="D23" s="8">
        <v>12735.91</v>
      </c>
      <c r="E23" s="5" t="s">
        <v>28</v>
      </c>
    </row>
    <row r="24" spans="4:5" x14ac:dyDescent="0.25">
      <c r="D24" s="3"/>
      <c r="E24" s="3"/>
    </row>
    <row r="25" spans="4:5" x14ac:dyDescent="0.25">
      <c r="D25" s="7">
        <f>D19+D21+D23</f>
        <v>129426.22</v>
      </c>
      <c r="E25" s="6" t="s">
        <v>32</v>
      </c>
    </row>
    <row r="26" spans="4:5" x14ac:dyDescent="0.25">
      <c r="D26" s="3"/>
      <c r="E26" s="3"/>
    </row>
  </sheetData>
  <mergeCells count="2">
    <mergeCell ref="C9:D9"/>
    <mergeCell ref="D13:I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DJV Trilj</dc:creator>
  <cp:lastModifiedBy>DJV Trilj</cp:lastModifiedBy>
  <cp:lastPrinted>2025-12-03T13:15:14Z</cp:lastPrinted>
  <dcterms:created xsi:type="dcterms:W3CDTF">2025-11-12T08:10:28Z</dcterms:created>
  <dcterms:modified xsi:type="dcterms:W3CDTF">2025-12-03T13:15:21Z</dcterms:modified>
</cp:coreProperties>
</file>