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JVTrilj\Desktop\"/>
    </mc:Choice>
  </mc:AlternateContent>
  <bookViews>
    <workbookView xWindow="-120" yWindow="-120" windowWidth="24240" windowHeight="13020"/>
  </bookViews>
  <sheets>
    <sheet name="List1" sheetId="1" r:id="rId1"/>
    <sheet name="List2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0" i="1" l="1"/>
  <c r="I154" i="1"/>
  <c r="I85" i="1"/>
  <c r="C24" i="2" l="1"/>
  <c r="I196" i="1" l="1"/>
  <c r="I193" i="1"/>
  <c r="I77" i="1" l="1"/>
  <c r="I190" i="1"/>
  <c r="I100" i="1"/>
  <c r="I139" i="1" l="1"/>
  <c r="I130" i="1"/>
  <c r="I109" i="1"/>
  <c r="I69" i="1"/>
  <c r="I187" i="1"/>
  <c r="I72" i="1"/>
  <c r="I65" i="1"/>
  <c r="I81" i="1"/>
  <c r="I183" i="1"/>
  <c r="I173" i="1"/>
  <c r="I169" i="1"/>
  <c r="I166" i="1"/>
  <c r="I163" i="1" l="1"/>
  <c r="I160" i="1"/>
  <c r="I157" i="1"/>
  <c r="I151" i="1" l="1"/>
  <c r="I147" i="1"/>
  <c r="I143" i="1"/>
  <c r="I113" i="1" l="1"/>
  <c r="I104" i="1"/>
  <c r="I88" i="1" l="1"/>
  <c r="I202" i="1" s="1"/>
</calcChain>
</file>

<file path=xl/sharedStrings.xml><?xml version="1.0" encoding="utf-8"?>
<sst xmlns="http://schemas.openxmlformats.org/spreadsheetml/2006/main" count="352" uniqueCount="129">
  <si>
    <t>DJEČJI VRTIĆ TRILJ</t>
  </si>
  <si>
    <t>SV.MIHOVILA 54A</t>
  </si>
  <si>
    <t>21240 TRILJ</t>
  </si>
  <si>
    <t>OIB 72048408451</t>
  </si>
  <si>
    <t xml:space="preserve">                               INFORMACIJE O TROŠENJU SREDSTAVA ZA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</si>
  <si>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</si>
  <si>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</si>
  <si>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</si>
  <si>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</si>
  <si>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</si>
  <si>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</si>
  <si>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</si>
  <si>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 xml:space="preserve">KONZUM </t>
  </si>
  <si>
    <t>Zagreb</t>
  </si>
  <si>
    <t xml:space="preserve">3221-uredski materijal i ostali </t>
  </si>
  <si>
    <t>materijalni rashodi</t>
  </si>
  <si>
    <t>KONZUM</t>
  </si>
  <si>
    <t>UKUPNO KONZUM</t>
  </si>
  <si>
    <t xml:space="preserve">                PROSINAC 2024.GODINE</t>
  </si>
  <si>
    <t>HEP ELEKTRA</t>
  </si>
  <si>
    <t>3223- energija</t>
  </si>
  <si>
    <t>3221 - uredski materijal i ostali</t>
  </si>
  <si>
    <t>VINDIJA</t>
  </si>
  <si>
    <t>KONICA MINOLTA</t>
  </si>
  <si>
    <t>3235- zakupnine i najamnine</t>
  </si>
  <si>
    <t>HRVATSKI TELEKOM</t>
  </si>
  <si>
    <t>3231- usluge telefona</t>
  </si>
  <si>
    <t>SAVEZ ENERGETIČARA</t>
  </si>
  <si>
    <t>ZAGREB</t>
  </si>
  <si>
    <t xml:space="preserve">3213 - stručno usavršavanje </t>
  </si>
  <si>
    <t>zaposlenika</t>
  </si>
  <si>
    <t>TELEMACH HRVATSKA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</si>
  <si>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</si>
  <si>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</si>
  <si>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</si>
  <si>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</si>
  <si>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</si>
  <si>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</si>
  <si>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</si>
  <si>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INFORMACIJE O TROŠENJU SREDSTAVA ZA PROSINAC 2024. GODINE</t>
  </si>
  <si>
    <t>UKUPNO ZA PROSINAC 2024.GOD</t>
  </si>
  <si>
    <t xml:space="preserve">INFOS </t>
  </si>
  <si>
    <t>Split</t>
  </si>
  <si>
    <t>3237 - intelektualne usluge i</t>
  </si>
  <si>
    <t>osobne usluge</t>
  </si>
  <si>
    <t>UKUPNO INFOS</t>
  </si>
  <si>
    <t>IDA DIDACTA</t>
  </si>
  <si>
    <t>UKUPNO IDA DIDACTA</t>
  </si>
  <si>
    <t>HRVATSKA ZAJEDNICA</t>
  </si>
  <si>
    <t>RAČU.I FIN DJELATNIKA</t>
  </si>
  <si>
    <t>UKUPNO HRV.ZAJE.RAČ.I</t>
  </si>
  <si>
    <t>FINANCI.DJELATNIKA</t>
  </si>
  <si>
    <t>ELEKTRONIČKI RAČUNI</t>
  </si>
  <si>
    <t>3238- računalne usluge</t>
  </si>
  <si>
    <t>UKUPNO ELEK.RAČUNI</t>
  </si>
  <si>
    <t>SZP</t>
  </si>
  <si>
    <t>3234 - komunalne usluge</t>
  </si>
  <si>
    <t>UKUPNO SZP</t>
  </si>
  <si>
    <t>ALCA ZAGREB</t>
  </si>
  <si>
    <t>3221- uredski mater.i ost. Mat.</t>
  </si>
  <si>
    <t>(materijal za čišćenje)</t>
  </si>
  <si>
    <t>NASTAVNI ZAVOD</t>
  </si>
  <si>
    <t>3233-usluge promidžbe i</t>
  </si>
  <si>
    <t>informiranja</t>
  </si>
  <si>
    <t>VIRTUALNA TVORNICA</t>
  </si>
  <si>
    <t>UKUPNO VIRTUALNA</t>
  </si>
  <si>
    <t>PEŠO</t>
  </si>
  <si>
    <t>Trilj</t>
  </si>
  <si>
    <t>UKUPNO PEŠO</t>
  </si>
  <si>
    <t>DALER</t>
  </si>
  <si>
    <t>3224-materijal i djelovi za tekuće i</t>
  </si>
  <si>
    <t>investicijsko održavanje</t>
  </si>
  <si>
    <t>UKUPNO DALER</t>
  </si>
  <si>
    <t>DRUŠTVO ENERGETIČARA</t>
  </si>
  <si>
    <t>3213-stručno usavršavanje zaposlenika</t>
  </si>
  <si>
    <t>UKUPNO DRUŠ.ENERG.</t>
  </si>
  <si>
    <t>ČISTOĆA CETI.KRAJIN.</t>
  </si>
  <si>
    <t>Sinj</t>
  </si>
  <si>
    <t>3234- komunalne usluge</t>
  </si>
  <si>
    <t>UKUPNO ČISTOĆA</t>
  </si>
  <si>
    <t>MESNICA SIMUNIĆ</t>
  </si>
  <si>
    <t>3222 - materijal i sirovine</t>
  </si>
  <si>
    <t>UKUPNO MESNICA SIMUNIĆ</t>
  </si>
  <si>
    <t>STILL STRONG</t>
  </si>
  <si>
    <t>3239 - ostale usluge</t>
  </si>
  <si>
    <t>UKUPNO STILL STRONG</t>
  </si>
  <si>
    <t>VODOVOD I ODVODNJA</t>
  </si>
  <si>
    <t>3234-komunalne usluge</t>
  </si>
  <si>
    <t>UKUPNO VODOVOD</t>
  </si>
  <si>
    <t>DOBRE LJEKARNE</t>
  </si>
  <si>
    <t>UKUPNO DOBRE LJEKARNE</t>
  </si>
  <si>
    <t>3236- zdravstvene i veterina. Usluge</t>
  </si>
  <si>
    <t>BOMIATA USLUGE</t>
  </si>
  <si>
    <t>Sesvete</t>
  </si>
  <si>
    <t>3237-intelektualne i osobne</t>
  </si>
  <si>
    <t>usluge</t>
  </si>
  <si>
    <t>UKUPNO BOMIATA</t>
  </si>
  <si>
    <t>PIEL</t>
  </si>
  <si>
    <t>3232-usluge tekućeg i investicij.</t>
  </si>
  <si>
    <t>održavanja</t>
  </si>
  <si>
    <t>UKUPNO PIEL</t>
  </si>
  <si>
    <t>MICRONIC</t>
  </si>
  <si>
    <t>3232-usluge tekućeg i investic.</t>
  </si>
  <si>
    <t>UKUPNO MICRONIC</t>
  </si>
  <si>
    <t>UKUPNO VINDIJA</t>
  </si>
  <si>
    <t>NAJ-DOMUS</t>
  </si>
  <si>
    <t>UKUPNO NAJ-DOMUS</t>
  </si>
  <si>
    <t>PEKARA ŠARIBOK</t>
  </si>
  <si>
    <t>UKUPNO PEKARA ŠARIBOK</t>
  </si>
  <si>
    <t xml:space="preserve">Naziv </t>
  </si>
  <si>
    <t>HRVATSKA POŠTA</t>
  </si>
  <si>
    <t>Velika Gorica</t>
  </si>
  <si>
    <t>UKUPNO HRVATSKA POŠTA</t>
  </si>
  <si>
    <t>3231-usluge telefona,pošte i prijevoza</t>
  </si>
  <si>
    <t>STUDENAC</t>
  </si>
  <si>
    <t>Omiš</t>
  </si>
  <si>
    <t>UKUPNO STUDENAC</t>
  </si>
  <si>
    <t>HRVATSKA POŠTANSKA BANKA</t>
  </si>
  <si>
    <t xml:space="preserve">3431-bankarske usluge i usluge </t>
  </si>
  <si>
    <t>platnog prometa</t>
  </si>
  <si>
    <t>UKUPNO HRVATSKA POŠT.BANKA</t>
  </si>
  <si>
    <t>UKUPNO NASTAVNI ZAVOD</t>
  </si>
  <si>
    <t>UKUPNO ALCA ZAGREB</t>
  </si>
  <si>
    <t>UKUPNO TELEMACH HRVATSKA</t>
  </si>
  <si>
    <t>UKUPNO SAVEZ ENRGETIČARA</t>
  </si>
  <si>
    <t>UKUPNO HRVATSKI TELEKOM</t>
  </si>
  <si>
    <t>UKUPNO KONICA MINOLTA</t>
  </si>
  <si>
    <t>UKUPNO HEP ELEKTRA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</si>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</sst>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" fontId="2" fillId="0" borderId="3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2" fontId="0" fillId="0" borderId="2" xfId="0" applyNumberForma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4" fontId="0" fillId="0" borderId="4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64" fontId="2" fillId="0" borderId="1" xfId="1" applyFont="1" applyBorder="1" applyAlignment="1">
      <alignment horizontal="right"/>
    </xf>
    <xf numFmtId="4" fontId="2" fillId="0" borderId="5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" xfId="0" applyNumberFormat="1" applyFont="1" applyBorder="1" applyAlignment="1">
      <alignment horizontal="center" vertical="top"/>
    </xf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0" fontId="2" fillId="0" borderId="0" xfId="0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203"/>
  <sheetViews>
    <sheetView tabSelected="1" topLeftCell="A184" workbookViewId="0">
      <selection activeCell="L202" sqref="L202:N202"/>
    </sheetView>
  </sheetViews>
  <sheetFormatPr defaultRowHeight="15" x14ac:dyDescent="0.25"/>
  <cols>
    <col min="4" max="4" width="21.140625" customWidth="1"/>
    <col min="6" max="6" width="4.85546875" customWidth="1"/>
    <col min="8" max="8" width="4.42578125" customWidth="1"/>
    <col min="10" max="10" width="8.28515625" customWidth="1"/>
    <col min="11" max="11" width="1.140625" hidden="1" customWidth="1"/>
    <col min="14" max="14" width="15.85546875" customWidth="1"/>
  </cols>
  <sheetData>
    <row r="5" spans="3:14" x14ac:dyDescent="0.25">
      <c r="C5" s="1" t="s">
        <v>0</v>
      </c>
      <c r="D5" s="1"/>
    </row>
    <row r="6" spans="3:14" x14ac:dyDescent="0.25">
      <c r="C6" s="1" t="s">
        <v>1</v>
      </c>
      <c r="D6" s="1"/>
    </row>
    <row r="7" spans="3:14" x14ac:dyDescent="0.25">
      <c r="C7" s="1" t="s">
        <v>2</v>
      </c>
      <c r="D7" s="1"/>
    </row>
    <row r="8" spans="3:14" x14ac:dyDescent="0.25">
      <c r="C8" s="1" t="s">
        <v>3</v>
      </c>
      <c r="D8" s="1"/>
    </row>
    <row r="11" spans="3:14" x14ac:dyDescent="0.25">
      <c r="E11" s="50" t="s">
        <v>4</v>
      </c>
      <c r="F11" s="50"/>
      <c r="G11" s="50"/>
      <c r="H11" s="50"/>
      <c r="I11" s="50"/>
      <c r="J11" s="50"/>
      <c r="K11" s="50"/>
      <c r="L11" s="50"/>
    </row>
    <row r="12" spans="3:14" x14ac:dyDescent="0.25">
      <c r="E12" s="50" t="s">
        <v>18</v>
      </c>
      <c r="F12" s="50"/>
      <c r="G12" s="50"/>
      <c r="H12" s="50"/>
      <c r="I12" s="50"/>
      <c r="J12" s="50"/>
      <c r="K12" s="50"/>
      <c r="L12" s="50"/>
    </row>
    <row r="16" spans="3:14" x14ac:dyDescent="0.25">
      <c r="C16" s="34" t="s">
        <v>109</v>
      </c>
      <c r="D16" s="34"/>
      <c r="E16" s="34" t="s">
        <v>5</v>
      </c>
      <c r="F16" s="34"/>
      <c r="G16" s="34" t="s">
        <v>6</v>
      </c>
      <c r="H16" s="34"/>
      <c r="I16" s="51" t="s">
        <v>7</v>
      </c>
      <c r="J16" s="51"/>
      <c r="K16" s="51"/>
      <c r="L16" s="34" t="s">
        <v>8</v>
      </c>
      <c r="M16" s="34"/>
      <c r="N16" s="34"/>
    </row>
    <row r="17" spans="3:14" x14ac:dyDescent="0.25">
      <c r="C17" s="34" t="s">
        <v>9</v>
      </c>
      <c r="D17" s="34"/>
      <c r="E17" s="34" t="s">
        <v>9</v>
      </c>
      <c r="F17" s="34"/>
      <c r="G17" s="34" t="s">
        <v>9</v>
      </c>
      <c r="H17" s="34"/>
      <c r="I17" s="51" t="s">
        <v>10</v>
      </c>
      <c r="J17" s="51"/>
      <c r="K17" s="51"/>
      <c r="L17" s="34" t="s">
        <v>11</v>
      </c>
      <c r="M17" s="34"/>
      <c r="N17" s="34"/>
    </row>
    <row r="18" spans="3:14" x14ac:dyDescent="0.25">
      <c r="C18" s="30" t="s">
        <v>12</v>
      </c>
      <c r="D18" s="30"/>
      <c r="E18" s="30">
        <v>62226620908</v>
      </c>
      <c r="F18" s="30"/>
      <c r="G18" s="30" t="s">
        <v>13</v>
      </c>
      <c r="H18" s="30"/>
      <c r="I18" s="49">
        <v>179.99</v>
      </c>
      <c r="J18" s="49"/>
      <c r="K18" s="49"/>
      <c r="L18" s="32" t="s">
        <v>81</v>
      </c>
      <c r="M18" s="32"/>
      <c r="N18" s="32"/>
    </row>
    <row r="19" spans="3:14" x14ac:dyDescent="0.25">
      <c r="C19" s="30" t="s">
        <v>12</v>
      </c>
      <c r="D19" s="30"/>
      <c r="E19" s="30">
        <v>62226620908</v>
      </c>
      <c r="F19" s="30"/>
      <c r="G19" s="30" t="s">
        <v>13</v>
      </c>
      <c r="H19" s="30"/>
      <c r="I19" s="30">
        <v>411.85</v>
      </c>
      <c r="J19" s="30"/>
      <c r="K19" s="30"/>
      <c r="L19" s="32" t="s">
        <v>81</v>
      </c>
      <c r="M19" s="32"/>
      <c r="N19" s="32"/>
    </row>
    <row r="20" spans="3:14" x14ac:dyDescent="0.25">
      <c r="C20" s="34"/>
      <c r="D20" s="34"/>
      <c r="E20" s="32"/>
      <c r="F20" s="32"/>
      <c r="G20" s="30"/>
      <c r="H20" s="30"/>
      <c r="I20" s="35">
        <v>17.850000000000001</v>
      </c>
      <c r="J20" s="30"/>
      <c r="K20" s="30"/>
      <c r="L20" s="32" t="s">
        <v>14</v>
      </c>
      <c r="M20" s="32"/>
      <c r="N20" s="32"/>
    </row>
    <row r="21" spans="3:14" x14ac:dyDescent="0.25">
      <c r="C21" s="30"/>
      <c r="D21" s="30"/>
      <c r="E21" s="30"/>
      <c r="F21" s="30"/>
      <c r="G21" s="30"/>
      <c r="H21" s="30"/>
      <c r="I21" s="30"/>
      <c r="J21" s="30"/>
      <c r="K21" s="30"/>
      <c r="L21" s="32" t="s">
        <v>15</v>
      </c>
      <c r="M21" s="32"/>
      <c r="N21" s="32"/>
    </row>
    <row r="22" spans="3:14" x14ac:dyDescent="0.25">
      <c r="C22" s="30" t="s">
        <v>16</v>
      </c>
      <c r="D22" s="30"/>
      <c r="E22" s="30">
        <v>62226620908</v>
      </c>
      <c r="F22" s="30"/>
      <c r="G22" s="30" t="s">
        <v>13</v>
      </c>
      <c r="H22" s="30"/>
      <c r="I22" s="30">
        <v>112.23</v>
      </c>
      <c r="J22" s="30"/>
      <c r="K22" s="30"/>
      <c r="L22" s="32" t="s">
        <v>81</v>
      </c>
      <c r="M22" s="32"/>
      <c r="N22" s="32"/>
    </row>
    <row r="23" spans="3:14" x14ac:dyDescent="0.25">
      <c r="C23" s="30" t="s">
        <v>16</v>
      </c>
      <c r="D23" s="30"/>
      <c r="E23" s="30">
        <v>62226620908</v>
      </c>
      <c r="F23" s="30"/>
      <c r="G23" s="30" t="s">
        <v>13</v>
      </c>
      <c r="H23" s="30"/>
      <c r="I23" s="35">
        <v>268.39</v>
      </c>
      <c r="J23" s="35"/>
      <c r="K23" s="35"/>
      <c r="L23" s="32" t="s">
        <v>81</v>
      </c>
      <c r="M23" s="32"/>
      <c r="N23" s="32"/>
    </row>
    <row r="24" spans="3:14" x14ac:dyDescent="0.25">
      <c r="C24" s="30" t="s">
        <v>12</v>
      </c>
      <c r="D24" s="30"/>
      <c r="E24" s="30">
        <v>62226620908</v>
      </c>
      <c r="F24" s="30"/>
      <c r="G24" s="30" t="s">
        <v>13</v>
      </c>
      <c r="H24" s="30"/>
      <c r="I24" s="35">
        <v>42.84</v>
      </c>
      <c r="J24" s="35"/>
      <c r="K24" s="35"/>
      <c r="L24" s="32" t="s">
        <v>81</v>
      </c>
      <c r="M24" s="32"/>
      <c r="N24" s="32"/>
    </row>
    <row r="25" spans="3:14" x14ac:dyDescent="0.25">
      <c r="C25" s="30" t="s">
        <v>12</v>
      </c>
      <c r="D25" s="30"/>
      <c r="E25" s="30">
        <v>62226620908</v>
      </c>
      <c r="F25" s="30"/>
      <c r="G25" s="30" t="s">
        <v>13</v>
      </c>
      <c r="H25" s="30"/>
      <c r="I25" s="35">
        <v>243.28</v>
      </c>
      <c r="J25" s="30"/>
      <c r="K25" s="30"/>
      <c r="L25" s="32" t="s">
        <v>81</v>
      </c>
      <c r="M25" s="32"/>
      <c r="N25" s="32"/>
    </row>
    <row r="26" spans="3:14" x14ac:dyDescent="0.25">
      <c r="C26" s="30" t="s">
        <v>12</v>
      </c>
      <c r="D26" s="30"/>
      <c r="E26" s="30">
        <v>62226620908</v>
      </c>
      <c r="F26" s="30"/>
      <c r="G26" s="30" t="s">
        <v>13</v>
      </c>
      <c r="H26" s="30"/>
      <c r="I26" s="35">
        <v>283.44</v>
      </c>
      <c r="J26" s="30"/>
      <c r="K26" s="30"/>
      <c r="L26" s="32" t="s">
        <v>81</v>
      </c>
      <c r="M26" s="32"/>
      <c r="N26" s="32"/>
    </row>
    <row r="27" spans="3:14" x14ac:dyDescent="0.25">
      <c r="C27" s="30" t="s">
        <v>12</v>
      </c>
      <c r="D27" s="30"/>
      <c r="E27" s="30">
        <v>62226620908</v>
      </c>
      <c r="F27" s="30"/>
      <c r="G27" s="30" t="s">
        <v>13</v>
      </c>
      <c r="H27" s="30"/>
      <c r="I27" s="49">
        <v>354.67</v>
      </c>
      <c r="J27" s="49"/>
      <c r="K27" s="49"/>
      <c r="L27" s="32" t="s">
        <v>81</v>
      </c>
      <c r="M27" s="32"/>
      <c r="N27" s="32"/>
    </row>
    <row r="28" spans="3:14" x14ac:dyDescent="0.25">
      <c r="C28" s="30" t="s">
        <v>12</v>
      </c>
      <c r="D28" s="30"/>
      <c r="E28" s="30">
        <v>62226620908</v>
      </c>
      <c r="F28" s="30"/>
      <c r="G28" s="30" t="s">
        <v>13</v>
      </c>
      <c r="H28" s="30"/>
      <c r="I28" s="35">
        <v>4.1900000000000004</v>
      </c>
      <c r="J28" s="35"/>
      <c r="K28" s="35"/>
      <c r="L28" s="32" t="s">
        <v>21</v>
      </c>
      <c r="M28" s="32"/>
      <c r="N28" s="32"/>
    </row>
    <row r="29" spans="3:14" x14ac:dyDescent="0.25">
      <c r="C29" s="14"/>
      <c r="D29" s="15"/>
      <c r="E29" s="14"/>
      <c r="F29" s="15"/>
      <c r="G29" s="14"/>
      <c r="H29" s="15"/>
      <c r="I29" s="39"/>
      <c r="J29" s="40"/>
      <c r="K29" s="41"/>
      <c r="L29" s="24" t="s">
        <v>15</v>
      </c>
      <c r="M29" s="25"/>
      <c r="N29" s="26"/>
    </row>
    <row r="30" spans="3:14" x14ac:dyDescent="0.25">
      <c r="C30" s="30" t="s">
        <v>12</v>
      </c>
      <c r="D30" s="30"/>
      <c r="E30" s="30">
        <v>62226620908</v>
      </c>
      <c r="F30" s="30"/>
      <c r="G30" s="30" t="s">
        <v>13</v>
      </c>
      <c r="H30" s="30"/>
      <c r="I30" s="35">
        <v>242.69</v>
      </c>
      <c r="J30" s="35"/>
      <c r="K30" s="35"/>
      <c r="L30" s="32" t="s">
        <v>81</v>
      </c>
      <c r="M30" s="32"/>
      <c r="N30" s="32"/>
    </row>
    <row r="31" spans="3:14" x14ac:dyDescent="0.25">
      <c r="C31" s="30"/>
      <c r="D31" s="30"/>
      <c r="E31" s="30"/>
      <c r="F31" s="30"/>
      <c r="G31" s="30"/>
      <c r="H31" s="30"/>
      <c r="I31" s="49">
        <v>4.72</v>
      </c>
      <c r="J31" s="49"/>
      <c r="K31" s="49"/>
      <c r="L31" s="32" t="s">
        <v>21</v>
      </c>
      <c r="M31" s="32"/>
      <c r="N31" s="32"/>
    </row>
    <row r="32" spans="3:14" x14ac:dyDescent="0.25">
      <c r="C32" s="14"/>
      <c r="D32" s="15"/>
      <c r="E32" s="14"/>
      <c r="F32" s="15"/>
      <c r="G32" s="14"/>
      <c r="H32" s="15"/>
      <c r="I32" s="46"/>
      <c r="J32" s="47"/>
      <c r="K32" s="48"/>
      <c r="L32" s="24" t="s">
        <v>15</v>
      </c>
      <c r="M32" s="25"/>
      <c r="N32" s="26"/>
    </row>
    <row r="33" spans="3:14" x14ac:dyDescent="0.25">
      <c r="C33" s="30" t="s">
        <v>12</v>
      </c>
      <c r="D33" s="30"/>
      <c r="E33" s="30">
        <v>62226620908</v>
      </c>
      <c r="F33" s="30"/>
      <c r="G33" s="30" t="s">
        <v>13</v>
      </c>
      <c r="H33" s="30"/>
      <c r="I33" s="49">
        <v>8.3800000000000008</v>
      </c>
      <c r="J33" s="49"/>
      <c r="K33" s="49"/>
      <c r="L33" s="32" t="s">
        <v>21</v>
      </c>
      <c r="M33" s="32"/>
      <c r="N33" s="32"/>
    </row>
    <row r="34" spans="3:14" x14ac:dyDescent="0.25">
      <c r="C34" s="14"/>
      <c r="D34" s="15"/>
      <c r="E34" s="14"/>
      <c r="F34" s="15"/>
      <c r="G34" s="14"/>
      <c r="H34" s="15"/>
      <c r="I34" s="46"/>
      <c r="J34" s="47"/>
      <c r="K34" s="48"/>
      <c r="L34" s="24" t="s">
        <v>15</v>
      </c>
      <c r="M34" s="25"/>
      <c r="N34" s="26"/>
    </row>
    <row r="35" spans="3:14" x14ac:dyDescent="0.25">
      <c r="C35" s="30" t="s">
        <v>12</v>
      </c>
      <c r="D35" s="30"/>
      <c r="E35" s="30">
        <v>62226620908</v>
      </c>
      <c r="F35" s="30"/>
      <c r="G35" s="30" t="s">
        <v>13</v>
      </c>
      <c r="H35" s="30"/>
      <c r="I35" s="49">
        <v>3.17</v>
      </c>
      <c r="J35" s="49"/>
      <c r="K35" s="49"/>
      <c r="L35" s="32" t="s">
        <v>81</v>
      </c>
      <c r="M35" s="32"/>
      <c r="N35" s="32"/>
    </row>
    <row r="36" spans="3:14" x14ac:dyDescent="0.25">
      <c r="C36" s="30" t="s">
        <v>12</v>
      </c>
      <c r="D36" s="30"/>
      <c r="E36" s="30">
        <v>62226620908</v>
      </c>
      <c r="F36" s="30"/>
      <c r="G36" s="30" t="s">
        <v>13</v>
      </c>
      <c r="H36" s="30"/>
      <c r="I36" s="49">
        <v>416.91</v>
      </c>
      <c r="J36" s="49"/>
      <c r="K36" s="49"/>
      <c r="L36" s="32" t="s">
        <v>81</v>
      </c>
      <c r="M36" s="32"/>
      <c r="N36" s="32"/>
    </row>
    <row r="37" spans="3:14" x14ac:dyDescent="0.25">
      <c r="C37" s="30" t="s">
        <v>12</v>
      </c>
      <c r="D37" s="30"/>
      <c r="E37" s="30">
        <v>62226620908</v>
      </c>
      <c r="F37" s="30"/>
      <c r="G37" s="30" t="s">
        <v>13</v>
      </c>
      <c r="H37" s="30"/>
      <c r="I37" s="49">
        <v>186.71</v>
      </c>
      <c r="J37" s="49"/>
      <c r="K37" s="49"/>
      <c r="L37" s="32" t="s">
        <v>81</v>
      </c>
      <c r="M37" s="32"/>
      <c r="N37" s="32"/>
    </row>
    <row r="38" spans="3:14" x14ac:dyDescent="0.25">
      <c r="C38" s="30" t="s">
        <v>16</v>
      </c>
      <c r="D38" s="30"/>
      <c r="E38" s="30">
        <v>62226620908</v>
      </c>
      <c r="F38" s="30"/>
      <c r="G38" s="30" t="s">
        <v>13</v>
      </c>
      <c r="H38" s="30"/>
      <c r="I38" s="35">
        <v>995.58</v>
      </c>
      <c r="J38" s="35"/>
      <c r="K38" s="35"/>
      <c r="L38" s="32" t="s">
        <v>81</v>
      </c>
      <c r="M38" s="32"/>
      <c r="N38" s="32"/>
    </row>
    <row r="39" spans="3:14" x14ac:dyDescent="0.25">
      <c r="C39" s="30" t="s">
        <v>16</v>
      </c>
      <c r="D39" s="30"/>
      <c r="E39" s="30">
        <v>62226620908</v>
      </c>
      <c r="F39" s="30"/>
      <c r="G39" s="30" t="s">
        <v>13</v>
      </c>
      <c r="H39" s="30"/>
      <c r="I39" s="35">
        <v>21</v>
      </c>
      <c r="J39" s="30"/>
      <c r="K39" s="30"/>
      <c r="L39" s="32" t="s">
        <v>81</v>
      </c>
      <c r="M39" s="32"/>
      <c r="N39" s="32"/>
    </row>
    <row r="40" spans="3:14" x14ac:dyDescent="0.25">
      <c r="C40" s="30" t="s">
        <v>16</v>
      </c>
      <c r="D40" s="30"/>
      <c r="E40" s="30">
        <v>62226620908</v>
      </c>
      <c r="F40" s="30"/>
      <c r="G40" s="30" t="s">
        <v>13</v>
      </c>
      <c r="H40" s="30"/>
      <c r="I40" s="31">
        <v>146.38999999999999</v>
      </c>
      <c r="J40" s="30"/>
      <c r="K40" s="30"/>
      <c r="L40" s="32" t="s">
        <v>81</v>
      </c>
      <c r="M40" s="32"/>
      <c r="N40" s="32"/>
    </row>
    <row r="41" spans="3:14" x14ac:dyDescent="0.25">
      <c r="C41" s="30" t="s">
        <v>16</v>
      </c>
      <c r="D41" s="30"/>
      <c r="E41" s="30">
        <v>62226620908</v>
      </c>
      <c r="F41" s="30"/>
      <c r="G41" s="30" t="s">
        <v>13</v>
      </c>
      <c r="H41" s="30"/>
      <c r="I41" s="38">
        <v>27.3</v>
      </c>
      <c r="J41" s="52"/>
      <c r="K41" s="53"/>
      <c r="L41" s="32" t="s">
        <v>81</v>
      </c>
      <c r="M41" s="32"/>
      <c r="N41" s="32"/>
    </row>
    <row r="42" spans="3:14" x14ac:dyDescent="0.25">
      <c r="C42" s="30" t="s">
        <v>16</v>
      </c>
      <c r="D42" s="30"/>
      <c r="E42" s="30">
        <v>62226620908</v>
      </c>
      <c r="F42" s="30"/>
      <c r="G42" s="30" t="s">
        <v>13</v>
      </c>
      <c r="H42" s="30"/>
      <c r="I42" s="38">
        <v>20.55</v>
      </c>
      <c r="J42" s="52"/>
      <c r="K42" s="53"/>
      <c r="L42" s="32" t="s">
        <v>81</v>
      </c>
      <c r="M42" s="32"/>
      <c r="N42" s="32"/>
    </row>
    <row r="43" spans="3:14" x14ac:dyDescent="0.25">
      <c r="C43" s="30" t="s">
        <v>16</v>
      </c>
      <c r="D43" s="30"/>
      <c r="E43" s="30">
        <v>62226620908</v>
      </c>
      <c r="F43" s="30"/>
      <c r="G43" s="30" t="s">
        <v>13</v>
      </c>
      <c r="H43" s="30"/>
      <c r="I43" s="31">
        <v>164.77</v>
      </c>
      <c r="J43" s="30"/>
      <c r="K43" s="30"/>
      <c r="L43" s="32" t="s">
        <v>81</v>
      </c>
      <c r="M43" s="32"/>
      <c r="N43" s="32"/>
    </row>
    <row r="44" spans="3:14" x14ac:dyDescent="0.25">
      <c r="C44" s="30" t="s">
        <v>16</v>
      </c>
      <c r="D44" s="30"/>
      <c r="E44" s="30">
        <v>62226620908</v>
      </c>
      <c r="F44" s="30"/>
      <c r="G44" s="30" t="s">
        <v>13</v>
      </c>
      <c r="H44" s="30"/>
      <c r="I44" s="35">
        <v>555.9</v>
      </c>
      <c r="J44" s="35"/>
      <c r="K44" s="35"/>
      <c r="L44" s="32" t="s">
        <v>81</v>
      </c>
      <c r="M44" s="32"/>
      <c r="N44" s="32"/>
    </row>
    <row r="45" spans="3:14" x14ac:dyDescent="0.25">
      <c r="C45" s="14"/>
      <c r="D45" s="15"/>
      <c r="E45" s="14"/>
      <c r="F45" s="15"/>
      <c r="G45" s="14"/>
      <c r="H45" s="15"/>
      <c r="I45" s="14">
        <v>4.72</v>
      </c>
      <c r="J45" s="17"/>
      <c r="K45" s="15"/>
      <c r="L45" s="32" t="s">
        <v>21</v>
      </c>
      <c r="M45" s="32"/>
      <c r="N45" s="32"/>
    </row>
    <row r="46" spans="3:14" x14ac:dyDescent="0.25">
      <c r="C46" s="14"/>
      <c r="D46" s="15"/>
      <c r="E46" s="14"/>
      <c r="F46" s="15"/>
      <c r="G46" s="14"/>
      <c r="H46" s="15"/>
      <c r="I46" s="14"/>
      <c r="J46" s="17"/>
      <c r="K46" s="15"/>
      <c r="L46" s="24" t="s">
        <v>15</v>
      </c>
      <c r="M46" s="25"/>
      <c r="N46" s="26"/>
    </row>
    <row r="47" spans="3:14" x14ac:dyDescent="0.25">
      <c r="C47" s="30" t="s">
        <v>16</v>
      </c>
      <c r="D47" s="30"/>
      <c r="E47" s="30">
        <v>62226620908</v>
      </c>
      <c r="F47" s="30"/>
      <c r="G47" s="30" t="s">
        <v>13</v>
      </c>
      <c r="H47" s="30"/>
      <c r="I47" s="31">
        <v>277.14</v>
      </c>
      <c r="J47" s="30"/>
      <c r="K47" s="30"/>
      <c r="L47" s="32" t="s">
        <v>81</v>
      </c>
      <c r="M47" s="32"/>
      <c r="N47" s="32"/>
    </row>
    <row r="48" spans="3:14" x14ac:dyDescent="0.25">
      <c r="C48" s="14"/>
      <c r="D48" s="15"/>
      <c r="E48" s="14"/>
      <c r="F48" s="15"/>
      <c r="G48" s="14"/>
      <c r="H48" s="15"/>
      <c r="I48" s="38">
        <v>23.47</v>
      </c>
      <c r="J48" s="52"/>
      <c r="K48" s="53"/>
      <c r="L48" s="32" t="s">
        <v>21</v>
      </c>
      <c r="M48" s="32"/>
      <c r="N48" s="32"/>
    </row>
    <row r="49" spans="3:14" x14ac:dyDescent="0.25">
      <c r="C49" s="14"/>
      <c r="D49" s="15"/>
      <c r="E49" s="14"/>
      <c r="F49" s="15"/>
      <c r="G49" s="14"/>
      <c r="H49" s="15"/>
      <c r="I49" s="38"/>
      <c r="J49" s="52"/>
      <c r="K49" s="53"/>
      <c r="L49" s="24" t="s">
        <v>15</v>
      </c>
      <c r="M49" s="25"/>
      <c r="N49" s="26"/>
    </row>
    <row r="50" spans="3:14" x14ac:dyDescent="0.25">
      <c r="C50" s="30" t="s">
        <v>16</v>
      </c>
      <c r="D50" s="30"/>
      <c r="E50" s="30">
        <v>62226620908</v>
      </c>
      <c r="F50" s="30"/>
      <c r="G50" s="30" t="s">
        <v>13</v>
      </c>
      <c r="H50" s="30"/>
      <c r="I50" s="38">
        <v>199.47</v>
      </c>
      <c r="J50" s="52"/>
      <c r="K50" s="53"/>
      <c r="L50" s="32" t="s">
        <v>81</v>
      </c>
      <c r="M50" s="32"/>
      <c r="N50" s="32"/>
    </row>
    <row r="51" spans="3:14" x14ac:dyDescent="0.25">
      <c r="C51" s="14"/>
      <c r="D51" s="15"/>
      <c r="E51" s="30"/>
      <c r="F51" s="30"/>
      <c r="G51" s="14"/>
      <c r="H51" s="15"/>
      <c r="I51" s="38">
        <v>9.6999999999999993</v>
      </c>
      <c r="J51" s="52"/>
      <c r="K51" s="53"/>
      <c r="L51" s="32" t="s">
        <v>21</v>
      </c>
      <c r="M51" s="32"/>
      <c r="N51" s="32"/>
    </row>
    <row r="52" spans="3:14" x14ac:dyDescent="0.25">
      <c r="C52" s="14"/>
      <c r="D52" s="15"/>
      <c r="E52" s="30"/>
      <c r="F52" s="30"/>
      <c r="G52" s="14"/>
      <c r="H52" s="15"/>
      <c r="I52" s="38"/>
      <c r="J52" s="52"/>
      <c r="K52" s="53"/>
      <c r="L52" s="24" t="s">
        <v>15</v>
      </c>
      <c r="M52" s="25"/>
      <c r="N52" s="26"/>
    </row>
    <row r="53" spans="3:14" x14ac:dyDescent="0.25">
      <c r="C53" s="30" t="s">
        <v>16</v>
      </c>
      <c r="D53" s="30"/>
      <c r="E53" s="30">
        <v>62226620908</v>
      </c>
      <c r="F53" s="30"/>
      <c r="G53" s="30" t="s">
        <v>13</v>
      </c>
      <c r="H53" s="30"/>
      <c r="I53" s="38">
        <v>6.47</v>
      </c>
      <c r="J53" s="52"/>
      <c r="K53" s="53"/>
      <c r="L53" s="32" t="s">
        <v>81</v>
      </c>
      <c r="M53" s="32"/>
      <c r="N53" s="32"/>
    </row>
    <row r="54" spans="3:14" x14ac:dyDescent="0.25">
      <c r="C54" s="30" t="s">
        <v>16</v>
      </c>
      <c r="D54" s="30"/>
      <c r="E54" s="30">
        <v>62226620908</v>
      </c>
      <c r="F54" s="30"/>
      <c r="G54" s="30" t="s">
        <v>13</v>
      </c>
      <c r="H54" s="30"/>
      <c r="I54" s="38">
        <v>297.41000000000003</v>
      </c>
      <c r="J54" s="52"/>
      <c r="K54" s="53"/>
      <c r="L54" s="32" t="s">
        <v>81</v>
      </c>
      <c r="M54" s="32"/>
      <c r="N54" s="32"/>
    </row>
    <row r="55" spans="3:14" x14ac:dyDescent="0.25">
      <c r="C55" s="30" t="s">
        <v>16</v>
      </c>
      <c r="D55" s="30"/>
      <c r="E55" s="30">
        <v>62226620908</v>
      </c>
      <c r="F55" s="30"/>
      <c r="G55" s="30" t="s">
        <v>13</v>
      </c>
      <c r="H55" s="30"/>
      <c r="I55" s="38">
        <v>24.45</v>
      </c>
      <c r="J55" s="52"/>
      <c r="K55" s="53"/>
      <c r="L55" s="32" t="s">
        <v>81</v>
      </c>
      <c r="M55" s="32"/>
      <c r="N55" s="32"/>
    </row>
    <row r="56" spans="3:14" x14ac:dyDescent="0.25">
      <c r="C56" s="14" t="s">
        <v>16</v>
      </c>
      <c r="D56" s="15"/>
      <c r="E56" s="14">
        <v>62226620908</v>
      </c>
      <c r="F56" s="15"/>
      <c r="G56" s="14" t="s">
        <v>13</v>
      </c>
      <c r="H56" s="15"/>
      <c r="I56" s="38">
        <v>606.20000000000005</v>
      </c>
      <c r="J56" s="52"/>
      <c r="K56" s="53"/>
      <c r="L56" s="32" t="s">
        <v>81</v>
      </c>
      <c r="M56" s="32"/>
      <c r="N56" s="32"/>
    </row>
    <row r="57" spans="3:14" x14ac:dyDescent="0.25">
      <c r="C57" s="14" t="s">
        <v>16</v>
      </c>
      <c r="D57" s="15"/>
      <c r="E57" s="14">
        <v>62226620908</v>
      </c>
      <c r="F57" s="15"/>
      <c r="G57" s="14" t="s">
        <v>13</v>
      </c>
      <c r="H57" s="15"/>
      <c r="I57" s="38">
        <v>429.23</v>
      </c>
      <c r="J57" s="52"/>
      <c r="K57" s="53"/>
      <c r="L57" s="32" t="s">
        <v>81</v>
      </c>
      <c r="M57" s="32"/>
      <c r="N57" s="32"/>
    </row>
    <row r="58" spans="3:14" x14ac:dyDescent="0.25">
      <c r="C58" s="14" t="s">
        <v>16</v>
      </c>
      <c r="D58" s="15"/>
      <c r="E58" s="14">
        <v>62226620908</v>
      </c>
      <c r="F58" s="15"/>
      <c r="G58" s="14" t="s">
        <v>13</v>
      </c>
      <c r="H58" s="15"/>
      <c r="I58" s="38">
        <v>40.950000000000003</v>
      </c>
      <c r="J58" s="52"/>
      <c r="K58" s="53"/>
      <c r="L58" s="32" t="s">
        <v>81</v>
      </c>
      <c r="M58" s="32"/>
      <c r="N58" s="32"/>
    </row>
    <row r="59" spans="3:14" x14ac:dyDescent="0.25">
      <c r="C59" s="14" t="s">
        <v>16</v>
      </c>
      <c r="D59" s="15"/>
      <c r="E59" s="14">
        <v>62226620908</v>
      </c>
      <c r="F59" s="15"/>
      <c r="G59" s="14" t="s">
        <v>13</v>
      </c>
      <c r="H59" s="15"/>
      <c r="I59" s="38">
        <v>204.76</v>
      </c>
      <c r="J59" s="52"/>
      <c r="K59" s="53"/>
      <c r="L59" s="32" t="s">
        <v>81</v>
      </c>
      <c r="M59" s="32"/>
      <c r="N59" s="32"/>
    </row>
    <row r="60" spans="3:14" x14ac:dyDescent="0.25">
      <c r="C60" s="14" t="s">
        <v>16</v>
      </c>
      <c r="D60" s="15"/>
      <c r="E60" s="14">
        <v>62226620908</v>
      </c>
      <c r="F60" s="15"/>
      <c r="G60" s="14" t="s">
        <v>13</v>
      </c>
      <c r="H60" s="15"/>
      <c r="I60" s="38">
        <v>165.57</v>
      </c>
      <c r="J60" s="52"/>
      <c r="K60" s="53"/>
      <c r="L60" s="32" t="s">
        <v>81</v>
      </c>
      <c r="M60" s="32"/>
      <c r="N60" s="32"/>
    </row>
    <row r="61" spans="3:14" x14ac:dyDescent="0.25">
      <c r="C61" s="14" t="s">
        <v>16</v>
      </c>
      <c r="D61" s="15"/>
      <c r="E61" s="14">
        <v>62226620908</v>
      </c>
      <c r="F61" s="15"/>
      <c r="G61" s="14" t="s">
        <v>13</v>
      </c>
      <c r="H61" s="15"/>
      <c r="I61" s="38">
        <v>6.47</v>
      </c>
      <c r="J61" s="52"/>
      <c r="K61" s="53"/>
      <c r="L61" s="32" t="s">
        <v>81</v>
      </c>
      <c r="M61" s="32"/>
      <c r="N61" s="32"/>
    </row>
    <row r="62" spans="3:14" x14ac:dyDescent="0.25">
      <c r="C62" s="14" t="s">
        <v>16</v>
      </c>
      <c r="D62" s="15"/>
      <c r="E62" s="14">
        <v>62226620908</v>
      </c>
      <c r="F62" s="15"/>
      <c r="G62" s="14" t="s">
        <v>13</v>
      </c>
      <c r="H62" s="15"/>
      <c r="I62" s="38">
        <v>8.5</v>
      </c>
      <c r="J62" s="52"/>
      <c r="K62" s="53"/>
      <c r="L62" s="32" t="s">
        <v>81</v>
      </c>
      <c r="M62" s="32"/>
      <c r="N62" s="32"/>
    </row>
    <row r="63" spans="3:14" x14ac:dyDescent="0.25">
      <c r="C63" s="14" t="s">
        <v>16</v>
      </c>
      <c r="D63" s="15"/>
      <c r="E63" s="14">
        <v>62226620908</v>
      </c>
      <c r="F63" s="15"/>
      <c r="G63" s="14" t="s">
        <v>13</v>
      </c>
      <c r="H63" s="15"/>
      <c r="I63" s="38">
        <v>191.69</v>
      </c>
      <c r="J63" s="52"/>
      <c r="K63" s="53"/>
      <c r="L63" s="32" t="s">
        <v>81</v>
      </c>
      <c r="M63" s="32"/>
      <c r="N63" s="32"/>
    </row>
    <row r="64" spans="3:14" x14ac:dyDescent="0.25">
      <c r="C64" s="14" t="s">
        <v>16</v>
      </c>
      <c r="D64" s="15"/>
      <c r="E64" s="14">
        <v>62226620908</v>
      </c>
      <c r="F64" s="15"/>
      <c r="G64" s="14" t="s">
        <v>13</v>
      </c>
      <c r="H64" s="15"/>
      <c r="I64" s="38">
        <v>204.85</v>
      </c>
      <c r="J64" s="52"/>
      <c r="K64" s="53"/>
      <c r="L64" s="32" t="s">
        <v>81</v>
      </c>
      <c r="M64" s="32"/>
      <c r="N64" s="32"/>
    </row>
    <row r="65" spans="3:14" x14ac:dyDescent="0.25">
      <c r="C65" s="12" t="s">
        <v>17</v>
      </c>
      <c r="D65" s="13"/>
      <c r="E65" s="12"/>
      <c r="F65" s="13"/>
      <c r="G65" s="12"/>
      <c r="H65" s="13"/>
      <c r="I65" s="18">
        <f>I18+I19+I20+I22+I23+I24+I25+I26+I27+I28+I30+I31+I33+I35+I36+I37+I38+I39+I40+I41+I42+I43+I44+I45+I47+I48+I50+I51+I53+I54+I55+I56+I57+I58+I59+I60+I61+I62+I63+I64</f>
        <v>7413.8500000000013</v>
      </c>
      <c r="J65" s="19"/>
      <c r="K65" s="28"/>
      <c r="L65" s="14"/>
      <c r="M65" s="17"/>
      <c r="N65" s="15"/>
    </row>
    <row r="66" spans="3:14" x14ac:dyDescent="0.25">
      <c r="C66" s="30"/>
      <c r="D66" s="30"/>
      <c r="E66" s="30"/>
      <c r="F66" s="30"/>
      <c r="G66" s="30"/>
      <c r="H66" s="30"/>
      <c r="I66" s="30"/>
      <c r="J66" s="30"/>
      <c r="K66" s="30"/>
      <c r="L66" s="32"/>
      <c r="M66" s="32"/>
      <c r="N66" s="32"/>
    </row>
    <row r="67" spans="3:14" x14ac:dyDescent="0.25">
      <c r="C67" s="30" t="s">
        <v>19</v>
      </c>
      <c r="D67" s="30"/>
      <c r="E67" s="30">
        <v>4365974818</v>
      </c>
      <c r="F67" s="30"/>
      <c r="G67" s="30" t="s">
        <v>13</v>
      </c>
      <c r="H67" s="30"/>
      <c r="I67" s="30">
        <v>725.86</v>
      </c>
      <c r="J67" s="30"/>
      <c r="K67" s="30"/>
      <c r="L67" s="32" t="s">
        <v>20</v>
      </c>
      <c r="M67" s="32"/>
      <c r="N67" s="32"/>
    </row>
    <row r="68" spans="3:14" x14ac:dyDescent="0.25">
      <c r="C68" s="30" t="s">
        <v>19</v>
      </c>
      <c r="D68" s="30"/>
      <c r="E68" s="30">
        <v>4365974818</v>
      </c>
      <c r="F68" s="30"/>
      <c r="G68" s="30" t="s">
        <v>13</v>
      </c>
      <c r="H68" s="30"/>
      <c r="I68" s="30">
        <v>387.81</v>
      </c>
      <c r="J68" s="30"/>
      <c r="K68" s="30"/>
      <c r="L68" s="32" t="s">
        <v>20</v>
      </c>
      <c r="M68" s="32"/>
      <c r="N68" s="32"/>
    </row>
    <row r="69" spans="3:14" x14ac:dyDescent="0.25">
      <c r="C69" s="34" t="s">
        <v>127</v>
      </c>
      <c r="D69" s="34"/>
      <c r="E69" s="34"/>
      <c r="F69" s="34"/>
      <c r="G69" s="34"/>
      <c r="H69" s="34"/>
      <c r="I69" s="37">
        <f>I67+I68</f>
        <v>1113.67</v>
      </c>
      <c r="J69" s="37"/>
      <c r="K69" s="37"/>
      <c r="L69" s="32"/>
      <c r="M69" s="32"/>
      <c r="N69" s="32"/>
    </row>
    <row r="70" spans="3:14" x14ac:dyDescent="0.25">
      <c r="C70" s="30"/>
      <c r="D70" s="30"/>
      <c r="E70" s="30"/>
      <c r="F70" s="30"/>
      <c r="G70" s="30"/>
      <c r="H70" s="30"/>
      <c r="I70" s="30"/>
      <c r="J70" s="30"/>
      <c r="K70" s="30"/>
      <c r="L70" s="32"/>
      <c r="M70" s="32"/>
      <c r="N70" s="32"/>
    </row>
    <row r="71" spans="3:14" x14ac:dyDescent="0.25">
      <c r="C71" s="30" t="s">
        <v>22</v>
      </c>
      <c r="D71" s="30"/>
      <c r="E71" s="30">
        <v>44138062462</v>
      </c>
      <c r="F71" s="30"/>
      <c r="G71" s="30" t="s">
        <v>13</v>
      </c>
      <c r="H71" s="30"/>
      <c r="I71" s="30">
        <v>813.56</v>
      </c>
      <c r="J71" s="30"/>
      <c r="K71" s="30"/>
      <c r="L71" s="32" t="s">
        <v>81</v>
      </c>
      <c r="M71" s="32"/>
      <c r="N71" s="32"/>
    </row>
    <row r="72" spans="3:14" x14ac:dyDescent="0.25">
      <c r="C72" s="34" t="s">
        <v>104</v>
      </c>
      <c r="D72" s="34"/>
      <c r="E72" s="34"/>
      <c r="F72" s="34"/>
      <c r="G72" s="34"/>
      <c r="H72" s="34"/>
      <c r="I72" s="34">
        <f>I71</f>
        <v>813.56</v>
      </c>
      <c r="J72" s="34"/>
      <c r="K72" s="34"/>
      <c r="L72" s="32"/>
      <c r="M72" s="32"/>
      <c r="N72" s="32"/>
    </row>
    <row r="73" spans="3:14" x14ac:dyDescent="0.25">
      <c r="C73" s="30"/>
      <c r="D73" s="30"/>
      <c r="E73" s="30"/>
      <c r="F73" s="30"/>
      <c r="G73" s="30"/>
      <c r="H73" s="30"/>
      <c r="I73" s="35"/>
      <c r="J73" s="35"/>
      <c r="K73" s="35"/>
      <c r="L73" s="32"/>
      <c r="M73" s="32"/>
      <c r="N73" s="32"/>
    </row>
    <row r="74" spans="3:14" x14ac:dyDescent="0.25">
      <c r="C74" s="30" t="s">
        <v>23</v>
      </c>
      <c r="D74" s="30"/>
      <c r="E74" s="30">
        <v>31697259786</v>
      </c>
      <c r="F74" s="30"/>
      <c r="G74" s="30" t="s">
        <v>13</v>
      </c>
      <c r="H74" s="30"/>
      <c r="I74" s="30">
        <v>27.09</v>
      </c>
      <c r="J74" s="30"/>
      <c r="K74" s="30"/>
      <c r="L74" s="3" t="s">
        <v>24</v>
      </c>
      <c r="M74" s="3"/>
      <c r="N74" s="3"/>
    </row>
    <row r="75" spans="3:14" x14ac:dyDescent="0.25">
      <c r="C75" s="30" t="s">
        <v>23</v>
      </c>
      <c r="D75" s="30"/>
      <c r="E75" s="30">
        <v>31697259786</v>
      </c>
      <c r="F75" s="30"/>
      <c r="G75" s="30" t="s">
        <v>13</v>
      </c>
      <c r="H75" s="30"/>
      <c r="I75" s="35">
        <v>38.6</v>
      </c>
      <c r="J75" s="35"/>
      <c r="K75" s="35"/>
      <c r="L75" s="3" t="s">
        <v>24</v>
      </c>
      <c r="M75" s="3"/>
      <c r="N75" s="3"/>
    </row>
    <row r="76" spans="3:14" x14ac:dyDescent="0.25">
      <c r="C76" s="30" t="s">
        <v>23</v>
      </c>
      <c r="D76" s="30"/>
      <c r="E76" s="30">
        <v>31697259786</v>
      </c>
      <c r="F76" s="30"/>
      <c r="G76" s="30" t="s">
        <v>13</v>
      </c>
      <c r="H76" s="30"/>
      <c r="I76" s="30">
        <v>29.04</v>
      </c>
      <c r="J76" s="30"/>
      <c r="K76" s="30"/>
      <c r="L76" s="3" t="s">
        <v>24</v>
      </c>
      <c r="M76" s="3"/>
      <c r="N76" s="3"/>
    </row>
    <row r="77" spans="3:14" x14ac:dyDescent="0.25">
      <c r="C77" s="34" t="s">
        <v>126</v>
      </c>
      <c r="D77" s="34"/>
      <c r="E77" s="30"/>
      <c r="F77" s="30"/>
      <c r="G77" s="30"/>
      <c r="H77" s="30"/>
      <c r="I77" s="36">
        <f>I74+I75+I76</f>
        <v>94.72999999999999</v>
      </c>
      <c r="J77" s="34"/>
      <c r="K77" s="34"/>
      <c r="L77" s="32"/>
      <c r="M77" s="32"/>
      <c r="N77" s="32"/>
    </row>
    <row r="78" spans="3:14" x14ac:dyDescent="0.25">
      <c r="C78" s="30"/>
      <c r="D78" s="30"/>
      <c r="E78" s="30"/>
      <c r="F78" s="30"/>
      <c r="G78" s="30"/>
      <c r="H78" s="30"/>
      <c r="I78" s="30"/>
      <c r="J78" s="30"/>
      <c r="K78" s="30"/>
      <c r="L78" s="32"/>
      <c r="M78" s="32"/>
      <c r="N78" s="32"/>
    </row>
    <row r="79" spans="3:14" x14ac:dyDescent="0.25">
      <c r="C79" s="30" t="s">
        <v>25</v>
      </c>
      <c r="D79" s="30"/>
      <c r="E79" s="30">
        <v>81793146560</v>
      </c>
      <c r="F79" s="30"/>
      <c r="G79" s="30" t="s">
        <v>13</v>
      </c>
      <c r="H79" s="30"/>
      <c r="I79" s="30">
        <v>350.02</v>
      </c>
      <c r="J79" s="30"/>
      <c r="K79" s="30"/>
      <c r="L79" s="27" t="s">
        <v>26</v>
      </c>
      <c r="M79" s="27"/>
      <c r="N79" s="27"/>
    </row>
    <row r="80" spans="3:14" x14ac:dyDescent="0.25">
      <c r="C80" s="30" t="s">
        <v>25</v>
      </c>
      <c r="D80" s="30"/>
      <c r="E80" s="30">
        <v>81793146560</v>
      </c>
      <c r="F80" s="30"/>
      <c r="G80" s="30" t="s">
        <v>13</v>
      </c>
      <c r="H80" s="30"/>
      <c r="I80" s="30">
        <v>343.63</v>
      </c>
      <c r="J80" s="30"/>
      <c r="K80" s="30"/>
      <c r="L80" s="27" t="s">
        <v>26</v>
      </c>
      <c r="M80" s="27"/>
      <c r="N80" s="27"/>
    </row>
    <row r="81" spans="3:14" x14ac:dyDescent="0.25">
      <c r="C81" s="34" t="s">
        <v>125</v>
      </c>
      <c r="D81" s="34"/>
      <c r="E81" s="34"/>
      <c r="F81" s="34"/>
      <c r="G81" s="34"/>
      <c r="H81" s="34"/>
      <c r="I81" s="34">
        <f>I79+I80</f>
        <v>693.65</v>
      </c>
      <c r="J81" s="34"/>
      <c r="K81" s="34"/>
      <c r="L81" s="32"/>
      <c r="M81" s="32"/>
      <c r="N81" s="32"/>
    </row>
    <row r="82" spans="3:14" x14ac:dyDescent="0.25">
      <c r="C82" s="30"/>
      <c r="D82" s="30"/>
      <c r="E82" s="30"/>
      <c r="F82" s="30"/>
      <c r="G82" s="30"/>
      <c r="H82" s="30"/>
      <c r="I82" s="30"/>
      <c r="J82" s="30"/>
      <c r="K82" s="30"/>
      <c r="L82" s="32"/>
      <c r="M82" s="32"/>
      <c r="N82" s="32"/>
    </row>
    <row r="83" spans="3:14" x14ac:dyDescent="0.25">
      <c r="C83" s="14" t="s">
        <v>27</v>
      </c>
      <c r="D83" s="15"/>
      <c r="E83" s="14">
        <v>56822948795</v>
      </c>
      <c r="F83" s="15"/>
      <c r="G83" s="14" t="s">
        <v>13</v>
      </c>
      <c r="H83" s="15"/>
      <c r="I83" s="39">
        <v>266.76</v>
      </c>
      <c r="J83" s="40"/>
      <c r="K83" s="41"/>
      <c r="L83" s="43" t="s">
        <v>29</v>
      </c>
      <c r="M83" s="44"/>
      <c r="N83" s="45"/>
    </row>
    <row r="84" spans="3:14" x14ac:dyDescent="0.25">
      <c r="C84" s="14" t="s">
        <v>28</v>
      </c>
      <c r="D84" s="15"/>
      <c r="E84" s="14"/>
      <c r="F84" s="15"/>
      <c r="G84" s="14"/>
      <c r="H84" s="15"/>
      <c r="I84" s="14"/>
      <c r="J84" s="17"/>
      <c r="K84" s="15"/>
      <c r="L84" s="43" t="s">
        <v>30</v>
      </c>
      <c r="M84" s="44"/>
      <c r="N84" s="45"/>
    </row>
    <row r="85" spans="3:14" x14ac:dyDescent="0.25">
      <c r="C85" s="12" t="s">
        <v>124</v>
      </c>
      <c r="D85" s="13"/>
      <c r="E85" s="14"/>
      <c r="F85" s="15"/>
      <c r="G85" s="14"/>
      <c r="H85" s="15"/>
      <c r="I85" s="42">
        <f>I83</f>
        <v>266.76</v>
      </c>
      <c r="J85" s="54"/>
      <c r="K85" s="55"/>
      <c r="L85" s="43"/>
      <c r="M85" s="44"/>
      <c r="N85" s="45"/>
    </row>
    <row r="86" spans="3:14" x14ac:dyDescent="0.25">
      <c r="C86" s="12"/>
      <c r="D86" s="13"/>
      <c r="E86" s="14"/>
      <c r="F86" s="15"/>
      <c r="G86" s="14"/>
      <c r="H86" s="15"/>
      <c r="I86" s="12"/>
      <c r="J86" s="16"/>
      <c r="K86" s="10"/>
      <c r="L86" s="14"/>
      <c r="M86" s="17"/>
      <c r="N86" s="15"/>
    </row>
    <row r="87" spans="3:14" x14ac:dyDescent="0.25">
      <c r="C87" s="30" t="s">
        <v>31</v>
      </c>
      <c r="D87" s="30"/>
      <c r="E87" s="30">
        <v>70133616033</v>
      </c>
      <c r="F87" s="30"/>
      <c r="G87" s="30" t="s">
        <v>13</v>
      </c>
      <c r="H87" s="30"/>
      <c r="I87" s="30">
        <v>53.67</v>
      </c>
      <c r="J87" s="30"/>
      <c r="K87" s="30"/>
      <c r="L87" s="27" t="s">
        <v>26</v>
      </c>
      <c r="M87" s="27"/>
      <c r="N87" s="27"/>
    </row>
    <row r="88" spans="3:14" x14ac:dyDescent="0.25">
      <c r="C88" s="34" t="s">
        <v>123</v>
      </c>
      <c r="D88" s="34"/>
      <c r="E88" s="30"/>
      <c r="F88" s="30"/>
      <c r="G88" s="30"/>
      <c r="H88" s="30"/>
      <c r="I88" s="34">
        <f>I87</f>
        <v>53.67</v>
      </c>
      <c r="J88" s="34"/>
      <c r="K88" s="34"/>
      <c r="L88" s="30"/>
      <c r="M88" s="30"/>
      <c r="N88" s="30"/>
    </row>
    <row r="89" spans="3:14" x14ac:dyDescent="0.25">
      <c r="C89" s="34"/>
      <c r="D89" s="34"/>
      <c r="E89" s="30"/>
      <c r="F89" s="30"/>
      <c r="G89" s="30"/>
      <c r="H89" s="30"/>
      <c r="I89" s="36"/>
      <c r="J89" s="34"/>
      <c r="K89" s="34"/>
      <c r="L89" s="32"/>
      <c r="M89" s="32"/>
      <c r="N89" s="32"/>
    </row>
    <row r="90" spans="3:14" x14ac:dyDescent="0.25">
      <c r="C90" s="14" t="s">
        <v>41</v>
      </c>
      <c r="D90" s="15"/>
      <c r="E90" s="30">
        <v>77787029143</v>
      </c>
      <c r="F90" s="30"/>
      <c r="G90" s="30" t="s">
        <v>42</v>
      </c>
      <c r="H90" s="30"/>
      <c r="I90" s="30">
        <v>106.25</v>
      </c>
      <c r="J90" s="30"/>
      <c r="K90" s="30"/>
      <c r="L90" s="32" t="s">
        <v>43</v>
      </c>
      <c r="M90" s="32"/>
      <c r="N90" s="32"/>
    </row>
    <row r="91" spans="3:14" x14ac:dyDescent="0.25">
      <c r="C91" s="12"/>
      <c r="D91" s="13"/>
      <c r="E91" s="30"/>
      <c r="F91" s="30"/>
      <c r="G91" s="30"/>
      <c r="H91" s="30"/>
      <c r="I91" s="30"/>
      <c r="J91" s="30"/>
      <c r="K91" s="30"/>
      <c r="L91" s="32" t="s">
        <v>44</v>
      </c>
      <c r="M91" s="32"/>
      <c r="N91" s="32"/>
    </row>
    <row r="92" spans="3:14" x14ac:dyDescent="0.25">
      <c r="C92" s="34" t="s">
        <v>45</v>
      </c>
      <c r="D92" s="34"/>
      <c r="E92" s="30"/>
      <c r="F92" s="30"/>
      <c r="G92" s="30"/>
      <c r="H92" s="30"/>
      <c r="I92" s="34">
        <v>106.25</v>
      </c>
      <c r="J92" s="34"/>
      <c r="K92" s="34"/>
      <c r="L92" s="32"/>
      <c r="M92" s="32"/>
      <c r="N92" s="32"/>
    </row>
    <row r="93" spans="3:14" x14ac:dyDescent="0.25">
      <c r="C93" s="32"/>
      <c r="D93" s="32"/>
      <c r="E93" s="30"/>
      <c r="F93" s="30"/>
      <c r="G93" s="30"/>
      <c r="H93" s="30"/>
      <c r="I93" s="30"/>
      <c r="J93" s="30"/>
      <c r="K93" s="30"/>
      <c r="L93" s="32"/>
      <c r="M93" s="32"/>
      <c r="N93" s="32"/>
    </row>
    <row r="94" spans="3:14" x14ac:dyDescent="0.25">
      <c r="C94" s="30" t="s">
        <v>46</v>
      </c>
      <c r="D94" s="30"/>
      <c r="E94" s="30">
        <v>2059736476</v>
      </c>
      <c r="F94" s="30"/>
      <c r="G94" s="30" t="s">
        <v>13</v>
      </c>
      <c r="H94" s="30"/>
      <c r="I94" s="31">
        <v>3196.13</v>
      </c>
      <c r="J94" s="31"/>
      <c r="K94" s="31"/>
      <c r="L94" s="32" t="s">
        <v>14</v>
      </c>
      <c r="M94" s="32"/>
      <c r="N94" s="32"/>
    </row>
    <row r="95" spans="3:14" x14ac:dyDescent="0.25">
      <c r="C95" s="56"/>
      <c r="D95" s="56"/>
      <c r="E95" s="30"/>
      <c r="F95" s="30"/>
      <c r="G95" s="30"/>
      <c r="H95" s="30"/>
      <c r="I95" s="36"/>
      <c r="J95" s="34"/>
      <c r="K95" s="34"/>
      <c r="L95" s="32" t="s">
        <v>15</v>
      </c>
      <c r="M95" s="32"/>
      <c r="N95" s="32"/>
    </row>
    <row r="96" spans="3:14" x14ac:dyDescent="0.25">
      <c r="C96" s="30" t="s">
        <v>46</v>
      </c>
      <c r="D96" s="30"/>
      <c r="E96" s="30">
        <v>2059736476</v>
      </c>
      <c r="F96" s="30"/>
      <c r="G96" s="30" t="s">
        <v>13</v>
      </c>
      <c r="H96" s="30"/>
      <c r="I96" s="31">
        <v>2943.79</v>
      </c>
      <c r="J96" s="31"/>
      <c r="K96" s="31"/>
      <c r="L96" s="32" t="s">
        <v>14</v>
      </c>
      <c r="M96" s="32"/>
      <c r="N96" s="32"/>
    </row>
    <row r="97" spans="3:14" x14ac:dyDescent="0.25">
      <c r="C97" s="14"/>
      <c r="D97" s="15"/>
      <c r="E97" s="14"/>
      <c r="F97" s="15"/>
      <c r="G97" s="14"/>
      <c r="H97" s="15"/>
      <c r="I97" s="38"/>
      <c r="J97" s="52"/>
      <c r="K97" s="53"/>
      <c r="L97" s="32" t="s">
        <v>15</v>
      </c>
      <c r="M97" s="32"/>
      <c r="N97" s="32"/>
    </row>
    <row r="98" spans="3:14" x14ac:dyDescent="0.25">
      <c r="C98" s="30" t="s">
        <v>46</v>
      </c>
      <c r="D98" s="30"/>
      <c r="E98" s="30">
        <v>2059736476</v>
      </c>
      <c r="F98" s="30"/>
      <c r="G98" s="30" t="s">
        <v>13</v>
      </c>
      <c r="H98" s="30"/>
      <c r="I98" s="31">
        <v>252.34</v>
      </c>
      <c r="J98" s="31"/>
      <c r="K98" s="31"/>
      <c r="L98" s="32" t="s">
        <v>14</v>
      </c>
      <c r="M98" s="32"/>
      <c r="N98" s="32"/>
    </row>
    <row r="99" spans="3:14" x14ac:dyDescent="0.25">
      <c r="C99" s="56"/>
      <c r="D99" s="56"/>
      <c r="E99" s="30"/>
      <c r="F99" s="30"/>
      <c r="G99" s="30"/>
      <c r="H99" s="30"/>
      <c r="I99" s="36"/>
      <c r="J99" s="34"/>
      <c r="K99" s="34"/>
      <c r="L99" s="32" t="s">
        <v>15</v>
      </c>
      <c r="M99" s="32"/>
      <c r="N99" s="32"/>
    </row>
    <row r="100" spans="3:14" x14ac:dyDescent="0.25">
      <c r="C100" s="12" t="s">
        <v>47</v>
      </c>
      <c r="D100" s="13"/>
      <c r="E100" s="14"/>
      <c r="F100" s="15"/>
      <c r="G100" s="14"/>
      <c r="H100" s="15"/>
      <c r="I100" s="18">
        <f>I94+I96+I98</f>
        <v>6392.26</v>
      </c>
      <c r="J100" s="19"/>
      <c r="K100" s="28"/>
      <c r="L100" s="43"/>
      <c r="M100" s="44"/>
      <c r="N100" s="45"/>
    </row>
    <row r="101" spans="3:14" x14ac:dyDescent="0.25">
      <c r="C101" s="34"/>
      <c r="D101" s="34"/>
      <c r="E101" s="32"/>
      <c r="F101" s="32"/>
      <c r="G101" s="32"/>
      <c r="H101" s="32"/>
      <c r="I101" s="67"/>
      <c r="J101" s="67"/>
      <c r="K101" s="67"/>
      <c r="L101" s="32"/>
      <c r="M101" s="32"/>
      <c r="N101" s="32"/>
    </row>
    <row r="102" spans="3:14" x14ac:dyDescent="0.25">
      <c r="C102" s="33" t="s">
        <v>48</v>
      </c>
      <c r="D102" s="33"/>
      <c r="E102" s="57">
        <v>75508100288</v>
      </c>
      <c r="F102" s="58"/>
      <c r="G102" s="57" t="s">
        <v>13</v>
      </c>
      <c r="H102" s="58"/>
      <c r="I102" s="61">
        <v>290</v>
      </c>
      <c r="J102" s="62"/>
      <c r="K102" s="63"/>
      <c r="L102" s="32" t="s">
        <v>14</v>
      </c>
      <c r="M102" s="32"/>
      <c r="N102" s="32"/>
    </row>
    <row r="103" spans="3:14" x14ac:dyDescent="0.25">
      <c r="C103" s="33" t="s">
        <v>49</v>
      </c>
      <c r="D103" s="33"/>
      <c r="E103" s="59"/>
      <c r="F103" s="60"/>
      <c r="G103" s="59"/>
      <c r="H103" s="60"/>
      <c r="I103" s="64"/>
      <c r="J103" s="65"/>
      <c r="K103" s="66"/>
      <c r="L103" s="32" t="s">
        <v>15</v>
      </c>
      <c r="M103" s="32"/>
      <c r="N103" s="32"/>
    </row>
    <row r="104" spans="3:14" x14ac:dyDescent="0.25">
      <c r="C104" s="34" t="s">
        <v>50</v>
      </c>
      <c r="D104" s="34"/>
      <c r="E104" s="74"/>
      <c r="F104" s="75"/>
      <c r="G104" s="74"/>
      <c r="H104" s="75"/>
      <c r="I104" s="68">
        <f>I102</f>
        <v>290</v>
      </c>
      <c r="J104" s="69"/>
      <c r="K104" s="70"/>
      <c r="L104" s="74"/>
      <c r="M104" s="78"/>
      <c r="N104" s="75"/>
    </row>
    <row r="105" spans="3:14" x14ac:dyDescent="0.25">
      <c r="C105" s="34" t="s">
        <v>51</v>
      </c>
      <c r="D105" s="34"/>
      <c r="E105" s="76"/>
      <c r="F105" s="77"/>
      <c r="G105" s="76"/>
      <c r="H105" s="77"/>
      <c r="I105" s="71"/>
      <c r="J105" s="72"/>
      <c r="K105" s="73"/>
      <c r="L105" s="76"/>
      <c r="M105" s="79"/>
      <c r="N105" s="77"/>
    </row>
    <row r="106" spans="3:14" x14ac:dyDescent="0.25">
      <c r="C106" s="30"/>
      <c r="D106" s="30"/>
      <c r="E106" s="30"/>
      <c r="F106" s="30"/>
      <c r="G106" s="30"/>
      <c r="H106" s="30"/>
      <c r="I106" s="30"/>
      <c r="J106" s="30"/>
      <c r="K106" s="30"/>
      <c r="L106" s="32"/>
      <c r="M106" s="32"/>
      <c r="N106" s="32"/>
    </row>
    <row r="107" spans="3:14" x14ac:dyDescent="0.25">
      <c r="C107" s="30" t="s">
        <v>52</v>
      </c>
      <c r="D107" s="30"/>
      <c r="E107" s="30">
        <v>42889250808</v>
      </c>
      <c r="F107" s="30"/>
      <c r="G107" s="30" t="s">
        <v>42</v>
      </c>
      <c r="H107" s="30"/>
      <c r="I107" s="35">
        <v>25.5</v>
      </c>
      <c r="J107" s="35"/>
      <c r="K107" s="35"/>
      <c r="L107" s="27" t="s">
        <v>53</v>
      </c>
      <c r="M107" s="27"/>
      <c r="N107" s="27"/>
    </row>
    <row r="108" spans="3:14" x14ac:dyDescent="0.25">
      <c r="C108" s="30" t="s">
        <v>52</v>
      </c>
      <c r="D108" s="30"/>
      <c r="E108" s="30">
        <v>42889250808</v>
      </c>
      <c r="F108" s="30"/>
      <c r="G108" s="30" t="s">
        <v>42</v>
      </c>
      <c r="H108" s="30"/>
      <c r="I108" s="35">
        <v>26.25</v>
      </c>
      <c r="J108" s="35"/>
      <c r="K108" s="35"/>
      <c r="L108" s="27" t="s">
        <v>53</v>
      </c>
      <c r="M108" s="27"/>
      <c r="N108" s="27"/>
    </row>
    <row r="109" spans="3:14" x14ac:dyDescent="0.25">
      <c r="C109" s="34" t="s">
        <v>54</v>
      </c>
      <c r="D109" s="34"/>
      <c r="E109" s="30"/>
      <c r="F109" s="30"/>
      <c r="G109" s="30"/>
      <c r="H109" s="30"/>
      <c r="I109" s="36">
        <f>I107+I108</f>
        <v>51.75</v>
      </c>
      <c r="J109" s="36"/>
      <c r="K109" s="36"/>
      <c r="L109" s="30"/>
      <c r="M109" s="30"/>
      <c r="N109" s="30"/>
    </row>
    <row r="110" spans="3:14" x14ac:dyDescent="0.25">
      <c r="C110" s="30"/>
      <c r="D110" s="34"/>
      <c r="E110" s="30"/>
      <c r="F110" s="30"/>
      <c r="G110" s="30"/>
      <c r="H110" s="30"/>
      <c r="I110" s="31"/>
      <c r="J110" s="30"/>
      <c r="K110" s="30"/>
      <c r="L110" s="27"/>
      <c r="M110" s="27"/>
      <c r="N110" s="27"/>
    </row>
    <row r="111" spans="3:14" x14ac:dyDescent="0.25">
      <c r="C111" s="33" t="s">
        <v>55</v>
      </c>
      <c r="D111" s="33"/>
      <c r="E111" s="33">
        <v>27138707332</v>
      </c>
      <c r="F111" s="33"/>
      <c r="G111" s="33" t="s">
        <v>42</v>
      </c>
      <c r="H111" s="33"/>
      <c r="I111" s="80">
        <v>84.45</v>
      </c>
      <c r="J111" s="80"/>
      <c r="K111" s="80"/>
      <c r="L111" s="81" t="s">
        <v>56</v>
      </c>
      <c r="M111" s="82"/>
      <c r="N111" s="83"/>
    </row>
    <row r="112" spans="3:14" x14ac:dyDescent="0.25">
      <c r="C112" s="32"/>
      <c r="D112" s="32"/>
      <c r="E112" s="30"/>
      <c r="F112" s="30"/>
      <c r="G112" s="30"/>
      <c r="H112" s="30"/>
      <c r="I112" s="30"/>
      <c r="J112" s="30"/>
      <c r="K112" s="30"/>
      <c r="L112" s="32"/>
      <c r="M112" s="32"/>
      <c r="N112" s="32"/>
    </row>
    <row r="113" spans="3:14" x14ac:dyDescent="0.25">
      <c r="C113" s="34" t="s">
        <v>57</v>
      </c>
      <c r="D113" s="34"/>
      <c r="E113" s="32"/>
      <c r="F113" s="32"/>
      <c r="G113" s="32"/>
      <c r="H113" s="32"/>
      <c r="I113" s="36">
        <f>I111</f>
        <v>84.45</v>
      </c>
      <c r="J113" s="34"/>
      <c r="K113" s="34"/>
      <c r="L113" s="32"/>
      <c r="M113" s="32"/>
      <c r="N113" s="32"/>
    </row>
    <row r="114" spans="3:14" x14ac:dyDescent="0.25">
      <c r="C114" s="34"/>
      <c r="D114" s="34"/>
      <c r="E114" s="34"/>
      <c r="F114" s="34"/>
      <c r="G114" s="34"/>
      <c r="H114" s="34"/>
      <c r="I114" s="37"/>
      <c r="J114" s="37"/>
      <c r="K114" s="37"/>
      <c r="L114" s="32"/>
      <c r="M114" s="32"/>
      <c r="N114" s="32"/>
    </row>
    <row r="115" spans="3:14" x14ac:dyDescent="0.25">
      <c r="C115" s="30" t="s">
        <v>58</v>
      </c>
      <c r="D115" s="30"/>
      <c r="E115" s="30">
        <v>58353015102</v>
      </c>
      <c r="F115" s="30"/>
      <c r="G115" s="30" t="s">
        <v>13</v>
      </c>
      <c r="H115" s="30"/>
      <c r="I115" s="35">
        <v>62.57</v>
      </c>
      <c r="J115" s="35"/>
      <c r="K115" s="35"/>
      <c r="L115" s="32" t="s">
        <v>59</v>
      </c>
      <c r="M115" s="32"/>
      <c r="N115" s="32"/>
    </row>
    <row r="116" spans="3:14" x14ac:dyDescent="0.25">
      <c r="C116" s="32"/>
      <c r="D116" s="32"/>
      <c r="E116" s="30"/>
      <c r="F116" s="30"/>
      <c r="G116" s="30"/>
      <c r="H116" s="30"/>
      <c r="I116" s="30"/>
      <c r="J116" s="30"/>
      <c r="K116" s="30"/>
      <c r="L116" s="32" t="s">
        <v>60</v>
      </c>
      <c r="M116" s="32"/>
      <c r="N116" s="32"/>
    </row>
    <row r="117" spans="3:14" x14ac:dyDescent="0.25">
      <c r="C117" s="32"/>
      <c r="D117" s="32"/>
      <c r="E117" s="30"/>
      <c r="F117" s="30"/>
      <c r="G117" s="30"/>
      <c r="H117" s="30"/>
      <c r="I117" s="30">
        <v>179.37</v>
      </c>
      <c r="J117" s="30"/>
      <c r="K117" s="30"/>
      <c r="L117" s="32" t="s">
        <v>59</v>
      </c>
      <c r="M117" s="32"/>
      <c r="N117" s="32"/>
    </row>
    <row r="118" spans="3:14" x14ac:dyDescent="0.25">
      <c r="C118" s="30" t="s">
        <v>58</v>
      </c>
      <c r="D118" s="30"/>
      <c r="E118" s="30">
        <v>58353015102</v>
      </c>
      <c r="F118" s="30"/>
      <c r="G118" s="30" t="s">
        <v>13</v>
      </c>
      <c r="H118" s="30"/>
      <c r="I118" s="35">
        <v>56.96</v>
      </c>
      <c r="J118" s="35"/>
      <c r="K118" s="35"/>
      <c r="L118" s="32" t="s">
        <v>59</v>
      </c>
      <c r="M118" s="32"/>
      <c r="N118" s="32"/>
    </row>
    <row r="119" spans="3:14" x14ac:dyDescent="0.25">
      <c r="C119" s="32"/>
      <c r="D119" s="32"/>
      <c r="E119" s="30"/>
      <c r="F119" s="30"/>
      <c r="G119" s="30"/>
      <c r="H119" s="30"/>
      <c r="I119" s="30"/>
      <c r="J119" s="30"/>
      <c r="K119" s="30"/>
      <c r="L119" s="32" t="s">
        <v>60</v>
      </c>
      <c r="M119" s="32"/>
      <c r="N119" s="32"/>
    </row>
    <row r="120" spans="3:14" x14ac:dyDescent="0.25">
      <c r="C120" s="32"/>
      <c r="D120" s="32"/>
      <c r="E120" s="30"/>
      <c r="F120" s="30"/>
      <c r="G120" s="30"/>
      <c r="H120" s="30"/>
      <c r="I120" s="30">
        <v>123.75</v>
      </c>
      <c r="J120" s="30"/>
      <c r="K120" s="30"/>
      <c r="L120" s="32" t="s">
        <v>59</v>
      </c>
      <c r="M120" s="32"/>
      <c r="N120" s="32"/>
    </row>
    <row r="121" spans="3:14" x14ac:dyDescent="0.25">
      <c r="C121" s="30" t="s">
        <v>58</v>
      </c>
      <c r="D121" s="30"/>
      <c r="E121" s="30">
        <v>58353015102</v>
      </c>
      <c r="F121" s="30"/>
      <c r="G121" s="30" t="s">
        <v>13</v>
      </c>
      <c r="H121" s="30"/>
      <c r="I121" s="35">
        <v>73.209999999999994</v>
      </c>
      <c r="J121" s="35"/>
      <c r="K121" s="35"/>
      <c r="L121" s="32" t="s">
        <v>59</v>
      </c>
      <c r="M121" s="32"/>
      <c r="N121" s="32"/>
    </row>
    <row r="122" spans="3:14" x14ac:dyDescent="0.25">
      <c r="C122" s="32"/>
      <c r="D122" s="32"/>
      <c r="E122" s="30"/>
      <c r="F122" s="30"/>
      <c r="G122" s="30"/>
      <c r="H122" s="30"/>
      <c r="I122" s="30"/>
      <c r="J122" s="30"/>
      <c r="K122" s="30"/>
      <c r="L122" s="32" t="s">
        <v>60</v>
      </c>
      <c r="M122" s="32"/>
      <c r="N122" s="32"/>
    </row>
    <row r="123" spans="3:14" x14ac:dyDescent="0.25">
      <c r="C123" s="32"/>
      <c r="D123" s="32"/>
      <c r="E123" s="30"/>
      <c r="F123" s="30"/>
      <c r="G123" s="30"/>
      <c r="H123" s="30"/>
      <c r="I123" s="35">
        <v>165</v>
      </c>
      <c r="J123" s="35"/>
      <c r="K123" s="35"/>
      <c r="L123" s="32" t="s">
        <v>59</v>
      </c>
      <c r="M123" s="32"/>
      <c r="N123" s="32"/>
    </row>
    <row r="124" spans="3:14" x14ac:dyDescent="0.25">
      <c r="C124" s="30" t="s">
        <v>58</v>
      </c>
      <c r="D124" s="30"/>
      <c r="E124" s="30">
        <v>58353015102</v>
      </c>
      <c r="F124" s="30"/>
      <c r="G124" s="30" t="s">
        <v>13</v>
      </c>
      <c r="H124" s="30"/>
      <c r="I124" s="35">
        <v>206.82</v>
      </c>
      <c r="J124" s="35"/>
      <c r="K124" s="35"/>
      <c r="L124" s="32" t="s">
        <v>59</v>
      </c>
      <c r="M124" s="32"/>
      <c r="N124" s="32"/>
    </row>
    <row r="125" spans="3:14" x14ac:dyDescent="0.25">
      <c r="C125" s="32"/>
      <c r="D125" s="32"/>
      <c r="E125" s="30"/>
      <c r="F125" s="30"/>
      <c r="G125" s="30"/>
      <c r="H125" s="30"/>
      <c r="I125" s="30"/>
      <c r="J125" s="30"/>
      <c r="K125" s="30"/>
      <c r="L125" s="32" t="s">
        <v>60</v>
      </c>
      <c r="M125" s="32"/>
      <c r="N125" s="32"/>
    </row>
    <row r="126" spans="3:14" x14ac:dyDescent="0.25">
      <c r="C126" s="32"/>
      <c r="D126" s="32"/>
      <c r="E126" s="30"/>
      <c r="F126" s="30"/>
      <c r="G126" s="30"/>
      <c r="H126" s="30"/>
      <c r="I126" s="35">
        <v>129.88</v>
      </c>
      <c r="J126" s="35"/>
      <c r="K126" s="35"/>
      <c r="L126" s="32" t="s">
        <v>59</v>
      </c>
      <c r="M126" s="32"/>
      <c r="N126" s="32"/>
    </row>
    <row r="127" spans="3:14" x14ac:dyDescent="0.25">
      <c r="C127" s="30" t="s">
        <v>58</v>
      </c>
      <c r="D127" s="30"/>
      <c r="E127" s="30">
        <v>58353015102</v>
      </c>
      <c r="F127" s="30"/>
      <c r="G127" s="30" t="s">
        <v>13</v>
      </c>
      <c r="H127" s="30"/>
      <c r="I127" s="35">
        <v>123.75</v>
      </c>
      <c r="J127" s="35"/>
      <c r="K127" s="35"/>
      <c r="L127" s="32" t="s">
        <v>59</v>
      </c>
      <c r="M127" s="32"/>
      <c r="N127" s="32"/>
    </row>
    <row r="128" spans="3:14" x14ac:dyDescent="0.25">
      <c r="C128" s="32"/>
      <c r="D128" s="32"/>
      <c r="E128" s="30"/>
      <c r="F128" s="30"/>
      <c r="G128" s="30"/>
      <c r="H128" s="30"/>
      <c r="I128" s="30"/>
      <c r="J128" s="30"/>
      <c r="K128" s="30"/>
      <c r="L128" s="32" t="s">
        <v>60</v>
      </c>
      <c r="M128" s="32"/>
      <c r="N128" s="32"/>
    </row>
    <row r="129" spans="3:14" x14ac:dyDescent="0.25">
      <c r="C129" s="32"/>
      <c r="D129" s="32"/>
      <c r="E129" s="30"/>
      <c r="F129" s="30"/>
      <c r="G129" s="30"/>
      <c r="H129" s="30"/>
      <c r="I129" s="35">
        <v>172.72</v>
      </c>
      <c r="J129" s="35"/>
      <c r="K129" s="35"/>
      <c r="L129" s="32" t="s">
        <v>59</v>
      </c>
      <c r="M129" s="32"/>
      <c r="N129" s="32"/>
    </row>
    <row r="130" spans="3:14" x14ac:dyDescent="0.25">
      <c r="C130" s="12" t="s">
        <v>122</v>
      </c>
      <c r="D130" s="13"/>
      <c r="E130" s="14"/>
      <c r="F130" s="15"/>
      <c r="G130" s="14"/>
      <c r="H130" s="15"/>
      <c r="I130" s="18">
        <f>I115+I117+I118+I120+I121+I123+I124+I126+I127+I129</f>
        <v>1294.03</v>
      </c>
      <c r="J130" s="19"/>
      <c r="K130" s="28"/>
      <c r="L130" s="14"/>
      <c r="M130" s="17"/>
      <c r="N130" s="15"/>
    </row>
    <row r="131" spans="3:14" x14ac:dyDescent="0.25">
      <c r="C131" s="30"/>
      <c r="D131" s="30"/>
      <c r="E131" s="30"/>
      <c r="F131" s="30"/>
      <c r="G131" s="30"/>
      <c r="H131" s="30"/>
      <c r="I131" s="35"/>
      <c r="J131" s="35"/>
      <c r="K131" s="35"/>
      <c r="L131" s="27"/>
      <c r="M131" s="27"/>
      <c r="N131" s="27"/>
    </row>
    <row r="132" spans="3:14" x14ac:dyDescent="0.25">
      <c r="C132" s="30" t="s">
        <v>61</v>
      </c>
      <c r="D132" s="30"/>
      <c r="E132" s="30">
        <v>54948902275</v>
      </c>
      <c r="F132" s="30"/>
      <c r="G132" s="30" t="s">
        <v>42</v>
      </c>
      <c r="H132" s="30"/>
      <c r="I132" s="35">
        <v>87.6</v>
      </c>
      <c r="J132" s="35"/>
      <c r="K132" s="35"/>
      <c r="L132" s="32" t="s">
        <v>91</v>
      </c>
      <c r="M132" s="32"/>
      <c r="N132" s="32"/>
    </row>
    <row r="133" spans="3:14" x14ac:dyDescent="0.25">
      <c r="C133" s="30" t="s">
        <v>61</v>
      </c>
      <c r="D133" s="30"/>
      <c r="E133" s="30">
        <v>54948902275</v>
      </c>
      <c r="F133" s="30"/>
      <c r="G133" s="30" t="s">
        <v>42</v>
      </c>
      <c r="H133" s="30"/>
      <c r="I133" s="35">
        <v>175.2</v>
      </c>
      <c r="J133" s="35"/>
      <c r="K133" s="35"/>
      <c r="L133" s="32" t="s">
        <v>91</v>
      </c>
      <c r="M133" s="32"/>
      <c r="N133" s="32"/>
    </row>
    <row r="134" spans="3:14" x14ac:dyDescent="0.25">
      <c r="C134" s="30" t="s">
        <v>61</v>
      </c>
      <c r="D134" s="30"/>
      <c r="E134" s="30">
        <v>54948902275</v>
      </c>
      <c r="F134" s="30"/>
      <c r="G134" s="30" t="s">
        <v>42</v>
      </c>
      <c r="H134" s="30"/>
      <c r="I134" s="35">
        <v>165</v>
      </c>
      <c r="J134" s="35"/>
      <c r="K134" s="35"/>
      <c r="L134" s="32" t="s">
        <v>91</v>
      </c>
      <c r="M134" s="32"/>
      <c r="N134" s="32"/>
    </row>
    <row r="135" spans="3:14" x14ac:dyDescent="0.25">
      <c r="C135" s="30" t="s">
        <v>61</v>
      </c>
      <c r="D135" s="30"/>
      <c r="E135" s="30">
        <v>54948902275</v>
      </c>
      <c r="F135" s="30"/>
      <c r="G135" s="30" t="s">
        <v>42</v>
      </c>
      <c r="H135" s="30"/>
      <c r="I135" s="35">
        <v>48.6</v>
      </c>
      <c r="J135" s="35"/>
      <c r="K135" s="35"/>
      <c r="L135" s="32" t="s">
        <v>91</v>
      </c>
      <c r="M135" s="32"/>
      <c r="N135" s="32"/>
    </row>
    <row r="136" spans="3:14" x14ac:dyDescent="0.25">
      <c r="C136" s="30" t="s">
        <v>61</v>
      </c>
      <c r="D136" s="30"/>
      <c r="E136" s="30">
        <v>54948902275</v>
      </c>
      <c r="F136" s="30"/>
      <c r="G136" s="30" t="s">
        <v>42</v>
      </c>
      <c r="H136" s="30"/>
      <c r="I136" s="35">
        <v>92.5</v>
      </c>
      <c r="J136" s="35"/>
      <c r="K136" s="35"/>
      <c r="L136" s="32" t="s">
        <v>91</v>
      </c>
      <c r="M136" s="32"/>
      <c r="N136" s="32"/>
    </row>
    <row r="137" spans="3:14" x14ac:dyDescent="0.25">
      <c r="C137" s="30" t="s">
        <v>61</v>
      </c>
      <c r="D137" s="30"/>
      <c r="E137" s="30">
        <v>54948902275</v>
      </c>
      <c r="F137" s="30"/>
      <c r="G137" s="30" t="s">
        <v>42</v>
      </c>
      <c r="H137" s="30"/>
      <c r="I137" s="35">
        <v>36.5</v>
      </c>
      <c r="J137" s="35"/>
      <c r="K137" s="35"/>
      <c r="L137" s="32" t="s">
        <v>91</v>
      </c>
      <c r="M137" s="32"/>
      <c r="N137" s="32"/>
    </row>
    <row r="138" spans="3:14" x14ac:dyDescent="0.25">
      <c r="C138" s="30" t="s">
        <v>61</v>
      </c>
      <c r="D138" s="30"/>
      <c r="E138" s="30">
        <v>54948902275</v>
      </c>
      <c r="F138" s="30"/>
      <c r="G138" s="30" t="s">
        <v>42</v>
      </c>
      <c r="H138" s="30"/>
      <c r="I138" s="35">
        <v>120</v>
      </c>
      <c r="J138" s="35"/>
      <c r="K138" s="35"/>
      <c r="L138" s="32" t="s">
        <v>91</v>
      </c>
      <c r="M138" s="32"/>
      <c r="N138" s="32"/>
    </row>
    <row r="139" spans="3:14" x14ac:dyDescent="0.25">
      <c r="C139" s="12" t="s">
        <v>121</v>
      </c>
      <c r="D139" s="13"/>
      <c r="E139" s="12"/>
      <c r="F139" s="13"/>
      <c r="G139" s="12"/>
      <c r="H139" s="13"/>
      <c r="I139" s="42">
        <f>I132+I133+I134+I135+I136+I137+I138</f>
        <v>725.4</v>
      </c>
      <c r="J139" s="16"/>
      <c r="K139" s="13"/>
      <c r="L139" s="14"/>
      <c r="M139" s="17"/>
      <c r="N139" s="15"/>
    </row>
    <row r="140" spans="3:14" x14ac:dyDescent="0.25">
      <c r="C140" s="14"/>
      <c r="D140" s="15"/>
      <c r="E140" s="14"/>
      <c r="F140" s="15"/>
      <c r="G140" s="14"/>
      <c r="H140" s="15"/>
      <c r="I140" s="14"/>
      <c r="J140" s="17"/>
      <c r="K140" s="15"/>
      <c r="L140" s="14"/>
      <c r="M140" s="17"/>
      <c r="N140" s="15"/>
    </row>
    <row r="141" spans="3:14" x14ac:dyDescent="0.25">
      <c r="C141" s="30" t="s">
        <v>64</v>
      </c>
      <c r="D141" s="30"/>
      <c r="E141" s="30">
        <v>66142139895</v>
      </c>
      <c r="F141" s="30"/>
      <c r="G141" s="30" t="s">
        <v>13</v>
      </c>
      <c r="H141" s="30"/>
      <c r="I141" s="30">
        <v>93.75</v>
      </c>
      <c r="J141" s="30"/>
      <c r="K141" s="30"/>
      <c r="L141" s="32" t="s">
        <v>62</v>
      </c>
      <c r="M141" s="32"/>
      <c r="N141" s="32"/>
    </row>
    <row r="142" spans="3:14" x14ac:dyDescent="0.25">
      <c r="C142" s="43"/>
      <c r="D142" s="45"/>
      <c r="E142" s="14"/>
      <c r="F142" s="15"/>
      <c r="G142" s="14"/>
      <c r="H142" s="15"/>
      <c r="I142" s="14"/>
      <c r="J142" s="17"/>
      <c r="K142" s="15"/>
      <c r="L142" s="43" t="s">
        <v>63</v>
      </c>
      <c r="M142" s="44"/>
      <c r="N142" s="45"/>
    </row>
    <row r="143" spans="3:14" x14ac:dyDescent="0.25">
      <c r="C143" s="12" t="s">
        <v>65</v>
      </c>
      <c r="D143" s="13"/>
      <c r="E143" s="12"/>
      <c r="F143" s="13"/>
      <c r="G143" s="12"/>
      <c r="H143" s="13"/>
      <c r="I143" s="12">
        <f>I141</f>
        <v>93.75</v>
      </c>
      <c r="J143" s="16"/>
      <c r="K143" s="13"/>
      <c r="L143" s="14"/>
      <c r="M143" s="17"/>
      <c r="N143" s="15"/>
    </row>
    <row r="144" spans="3:14" x14ac:dyDescent="0.25">
      <c r="C144" s="14"/>
      <c r="D144" s="15"/>
      <c r="E144" s="14"/>
      <c r="F144" s="15"/>
      <c r="G144" s="14"/>
      <c r="H144" s="15"/>
      <c r="I144" s="14"/>
      <c r="J144" s="17"/>
      <c r="K144" s="15"/>
      <c r="L144" s="14"/>
      <c r="M144" s="17"/>
      <c r="N144" s="15"/>
    </row>
    <row r="145" spans="3:14" x14ac:dyDescent="0.25">
      <c r="C145" s="14" t="s">
        <v>66</v>
      </c>
      <c r="D145" s="15"/>
      <c r="E145" s="14">
        <v>50478967671</v>
      </c>
      <c r="F145" s="15"/>
      <c r="G145" s="14" t="s">
        <v>67</v>
      </c>
      <c r="H145" s="15"/>
      <c r="I145" s="39">
        <v>15.8</v>
      </c>
      <c r="J145" s="40"/>
      <c r="K145" s="41"/>
      <c r="L145" s="32" t="s">
        <v>14</v>
      </c>
      <c r="M145" s="32"/>
      <c r="N145" s="32"/>
    </row>
    <row r="146" spans="3:14" x14ac:dyDescent="0.25">
      <c r="C146" s="14"/>
      <c r="D146" s="15"/>
      <c r="E146" s="14"/>
      <c r="F146" s="15"/>
      <c r="G146" s="14"/>
      <c r="H146" s="15"/>
      <c r="I146" s="14"/>
      <c r="J146" s="17"/>
      <c r="K146" s="15"/>
      <c r="L146" s="32" t="s">
        <v>15</v>
      </c>
      <c r="M146" s="32"/>
      <c r="N146" s="32"/>
    </row>
    <row r="147" spans="3:14" x14ac:dyDescent="0.25">
      <c r="C147" s="12" t="s">
        <v>68</v>
      </c>
      <c r="D147" s="13"/>
      <c r="E147" s="12"/>
      <c r="F147" s="13"/>
      <c r="G147" s="12"/>
      <c r="H147" s="13"/>
      <c r="I147" s="42">
        <f>I145</f>
        <v>15.8</v>
      </c>
      <c r="J147" s="16"/>
      <c r="K147" s="13"/>
      <c r="L147" s="14"/>
      <c r="M147" s="17"/>
      <c r="N147" s="15"/>
    </row>
    <row r="148" spans="3:14" x14ac:dyDescent="0.25">
      <c r="C148" s="14"/>
      <c r="D148" s="15"/>
      <c r="E148" s="14"/>
      <c r="F148" s="15"/>
      <c r="G148" s="14"/>
      <c r="H148" s="15"/>
      <c r="I148" s="14"/>
      <c r="J148" s="17"/>
      <c r="K148" s="15"/>
      <c r="L148" s="14"/>
      <c r="M148" s="17"/>
      <c r="N148" s="15"/>
    </row>
    <row r="149" spans="3:14" x14ac:dyDescent="0.25">
      <c r="C149" s="14" t="s">
        <v>69</v>
      </c>
      <c r="D149" s="15"/>
      <c r="E149" s="14">
        <v>78787350054</v>
      </c>
      <c r="F149" s="15"/>
      <c r="G149" s="14" t="s">
        <v>42</v>
      </c>
      <c r="H149" s="15"/>
      <c r="I149" s="14">
        <v>239.13</v>
      </c>
      <c r="J149" s="17"/>
      <c r="K149" s="15"/>
      <c r="L149" s="24" t="s">
        <v>70</v>
      </c>
      <c r="M149" s="25"/>
      <c r="N149" s="26"/>
    </row>
    <row r="150" spans="3:14" x14ac:dyDescent="0.25">
      <c r="C150" s="14"/>
      <c r="D150" s="15"/>
      <c r="E150" s="14"/>
      <c r="F150" s="15"/>
      <c r="G150" s="14"/>
      <c r="H150" s="15"/>
      <c r="I150" s="14"/>
      <c r="J150" s="17"/>
      <c r="K150" s="15"/>
      <c r="L150" s="24" t="s">
        <v>71</v>
      </c>
      <c r="M150" s="25"/>
      <c r="N150" s="26"/>
    </row>
    <row r="151" spans="3:14" x14ac:dyDescent="0.25">
      <c r="C151" s="12" t="s">
        <v>72</v>
      </c>
      <c r="D151" s="13"/>
      <c r="E151" s="12"/>
      <c r="F151" s="13"/>
      <c r="G151" s="12"/>
      <c r="H151" s="13"/>
      <c r="I151" s="12">
        <f>I149</f>
        <v>239.13</v>
      </c>
      <c r="J151" s="16"/>
      <c r="K151" s="13"/>
      <c r="L151" s="14"/>
      <c r="M151" s="17"/>
      <c r="N151" s="15"/>
    </row>
    <row r="152" spans="3:14" x14ac:dyDescent="0.25">
      <c r="C152" s="14"/>
      <c r="D152" s="15"/>
      <c r="E152" s="14"/>
      <c r="F152" s="15"/>
      <c r="G152" s="14"/>
      <c r="H152" s="15"/>
      <c r="I152" s="14"/>
      <c r="J152" s="17"/>
      <c r="K152" s="15"/>
      <c r="L152" s="14"/>
      <c r="M152" s="17"/>
      <c r="N152" s="15"/>
    </row>
    <row r="153" spans="3:14" x14ac:dyDescent="0.25">
      <c r="C153" s="14" t="s">
        <v>73</v>
      </c>
      <c r="D153" s="15"/>
      <c r="E153" s="14">
        <v>66345182652</v>
      </c>
      <c r="F153" s="15"/>
      <c r="G153" s="14" t="s">
        <v>42</v>
      </c>
      <c r="H153" s="15"/>
      <c r="I153" s="39">
        <v>665</v>
      </c>
      <c r="J153" s="40"/>
      <c r="K153" s="41"/>
      <c r="L153" s="14" t="s">
        <v>74</v>
      </c>
      <c r="M153" s="17"/>
      <c r="N153" s="15"/>
    </row>
    <row r="154" spans="3:14" x14ac:dyDescent="0.25">
      <c r="C154" s="12" t="s">
        <v>75</v>
      </c>
      <c r="D154" s="13"/>
      <c r="E154" s="12"/>
      <c r="F154" s="13"/>
      <c r="G154" s="12"/>
      <c r="H154" s="13"/>
      <c r="I154" s="42">
        <f>I153</f>
        <v>665</v>
      </c>
      <c r="J154" s="16"/>
      <c r="K154" s="13"/>
      <c r="L154" s="14"/>
      <c r="M154" s="17"/>
      <c r="N154" s="15"/>
    </row>
    <row r="155" spans="3:14" x14ac:dyDescent="0.25">
      <c r="C155" s="14"/>
      <c r="D155" s="15"/>
      <c r="E155" s="14"/>
      <c r="F155" s="15"/>
      <c r="G155" s="14"/>
      <c r="H155" s="15"/>
      <c r="I155" s="14"/>
      <c r="J155" s="17"/>
      <c r="K155" s="15"/>
      <c r="L155" s="14"/>
      <c r="M155" s="17"/>
      <c r="N155" s="15"/>
    </row>
    <row r="156" spans="3:14" x14ac:dyDescent="0.25">
      <c r="C156" s="14" t="s">
        <v>76</v>
      </c>
      <c r="D156" s="15"/>
      <c r="E156" s="14">
        <v>79243957155</v>
      </c>
      <c r="F156" s="15"/>
      <c r="G156" s="14" t="s">
        <v>77</v>
      </c>
      <c r="H156" s="15"/>
      <c r="I156" s="14">
        <v>292.14</v>
      </c>
      <c r="J156" s="17"/>
      <c r="K156" s="15"/>
      <c r="L156" s="24" t="s">
        <v>78</v>
      </c>
      <c r="M156" s="25"/>
      <c r="N156" s="26"/>
    </row>
    <row r="157" spans="3:14" x14ac:dyDescent="0.25">
      <c r="C157" s="12" t="s">
        <v>79</v>
      </c>
      <c r="D157" s="13"/>
      <c r="E157" s="14"/>
      <c r="F157" s="15"/>
      <c r="G157" s="14"/>
      <c r="H157" s="15"/>
      <c r="I157" s="12">
        <f>I156</f>
        <v>292.14</v>
      </c>
      <c r="J157" s="16"/>
      <c r="K157" s="13"/>
      <c r="L157" s="14"/>
      <c r="M157" s="17"/>
      <c r="N157" s="15"/>
    </row>
    <row r="158" spans="3:14" x14ac:dyDescent="0.25">
      <c r="C158" s="14"/>
      <c r="D158" s="15"/>
      <c r="E158" s="14"/>
      <c r="F158" s="15"/>
      <c r="G158" s="14"/>
      <c r="H158" s="15"/>
      <c r="I158" s="14"/>
      <c r="J158" s="17"/>
      <c r="K158" s="15"/>
      <c r="L158" s="14"/>
      <c r="M158" s="17"/>
      <c r="N158" s="15"/>
    </row>
    <row r="159" spans="3:14" x14ac:dyDescent="0.25">
      <c r="C159" s="20" t="s">
        <v>80</v>
      </c>
      <c r="D159" s="21"/>
      <c r="E159" s="30">
        <v>95678029388</v>
      </c>
      <c r="F159" s="30"/>
      <c r="G159" s="30" t="s">
        <v>67</v>
      </c>
      <c r="H159" s="30"/>
      <c r="I159" s="31">
        <v>1814.69</v>
      </c>
      <c r="J159" s="30"/>
      <c r="K159" s="30"/>
      <c r="L159" s="27" t="s">
        <v>81</v>
      </c>
      <c r="M159" s="27"/>
      <c r="N159" s="27"/>
    </row>
    <row r="160" spans="3:14" x14ac:dyDescent="0.25">
      <c r="C160" s="12" t="s">
        <v>82</v>
      </c>
      <c r="D160" s="13"/>
      <c r="E160" s="30"/>
      <c r="F160" s="30"/>
      <c r="G160" s="30"/>
      <c r="H160" s="30"/>
      <c r="I160" s="37">
        <f>I159</f>
        <v>1814.69</v>
      </c>
      <c r="J160" s="34"/>
      <c r="K160" s="34"/>
      <c r="L160" s="27"/>
      <c r="M160" s="27"/>
      <c r="N160" s="27"/>
    </row>
    <row r="161" spans="3:14" x14ac:dyDescent="0.25">
      <c r="C161" s="14"/>
      <c r="D161" s="15"/>
      <c r="E161" s="14"/>
      <c r="F161" s="15"/>
      <c r="G161" s="14"/>
      <c r="H161" s="15"/>
      <c r="I161" s="14"/>
      <c r="J161" s="17"/>
      <c r="K161" s="15"/>
      <c r="L161" s="14"/>
      <c r="M161" s="17"/>
      <c r="N161" s="15"/>
    </row>
    <row r="162" spans="3:14" x14ac:dyDescent="0.25">
      <c r="C162" s="14" t="s">
        <v>83</v>
      </c>
      <c r="D162" s="15"/>
      <c r="E162" s="14">
        <v>34160314674</v>
      </c>
      <c r="F162" s="15"/>
      <c r="G162" s="14" t="s">
        <v>67</v>
      </c>
      <c r="H162" s="15"/>
      <c r="I162" s="38">
        <v>1044.03</v>
      </c>
      <c r="J162" s="17"/>
      <c r="K162" s="15"/>
      <c r="L162" s="24" t="s">
        <v>84</v>
      </c>
      <c r="M162" s="25"/>
      <c r="N162" s="26"/>
    </row>
    <row r="163" spans="3:14" x14ac:dyDescent="0.25">
      <c r="C163" s="12" t="s">
        <v>85</v>
      </c>
      <c r="D163" s="13"/>
      <c r="E163" s="12"/>
      <c r="F163" s="13"/>
      <c r="G163" s="12"/>
      <c r="H163" s="13"/>
      <c r="I163" s="18">
        <f>I162</f>
        <v>1044.03</v>
      </c>
      <c r="J163" s="16"/>
      <c r="K163" s="13"/>
      <c r="L163" s="14"/>
      <c r="M163" s="17"/>
      <c r="N163" s="15"/>
    </row>
    <row r="164" spans="3:14" x14ac:dyDescent="0.25">
      <c r="C164" s="14"/>
      <c r="D164" s="15"/>
      <c r="E164" s="14"/>
      <c r="F164" s="15"/>
      <c r="G164" s="14"/>
      <c r="H164" s="15"/>
      <c r="I164" s="14"/>
      <c r="J164" s="17"/>
      <c r="K164" s="15"/>
      <c r="L164" s="14"/>
      <c r="M164" s="17"/>
      <c r="N164" s="15"/>
    </row>
    <row r="165" spans="3:14" x14ac:dyDescent="0.25">
      <c r="C165" s="30" t="s">
        <v>86</v>
      </c>
      <c r="D165" s="30"/>
      <c r="E165" s="30">
        <v>81685682389</v>
      </c>
      <c r="F165" s="30"/>
      <c r="G165" s="30" t="s">
        <v>77</v>
      </c>
      <c r="H165" s="30"/>
      <c r="I165" s="30">
        <v>206.46</v>
      </c>
      <c r="J165" s="30"/>
      <c r="K165" s="30"/>
      <c r="L165" s="27" t="s">
        <v>87</v>
      </c>
      <c r="M165" s="27"/>
      <c r="N165" s="27"/>
    </row>
    <row r="166" spans="3:14" x14ac:dyDescent="0.25">
      <c r="C166" s="34" t="s">
        <v>88</v>
      </c>
      <c r="D166" s="34"/>
      <c r="E166" s="30"/>
      <c r="F166" s="30"/>
      <c r="G166" s="30"/>
      <c r="H166" s="30"/>
      <c r="I166" s="34">
        <f>I165</f>
        <v>206.46</v>
      </c>
      <c r="J166" s="34"/>
      <c r="K166" s="34"/>
      <c r="L166" s="27"/>
      <c r="M166" s="27"/>
      <c r="N166" s="27"/>
    </row>
    <row r="167" spans="3:14" x14ac:dyDescent="0.25">
      <c r="C167" s="14"/>
      <c r="D167" s="15"/>
      <c r="E167" s="14"/>
      <c r="F167" s="15"/>
      <c r="G167" s="14"/>
      <c r="H167" s="15"/>
      <c r="I167" s="14"/>
      <c r="J167" s="17"/>
      <c r="K167" s="15"/>
      <c r="L167" s="14"/>
      <c r="M167" s="17"/>
      <c r="N167" s="15"/>
    </row>
    <row r="168" spans="3:14" x14ac:dyDescent="0.25">
      <c r="C168" s="14" t="s">
        <v>89</v>
      </c>
      <c r="D168" s="15"/>
      <c r="E168" s="14">
        <v>96269013558</v>
      </c>
      <c r="F168" s="15"/>
      <c r="G168" s="14" t="s">
        <v>67</v>
      </c>
      <c r="H168" s="15"/>
      <c r="I168" s="14">
        <v>20.05</v>
      </c>
      <c r="J168" s="17"/>
      <c r="K168" s="15"/>
      <c r="L168" s="32" t="s">
        <v>59</v>
      </c>
      <c r="M168" s="32"/>
      <c r="N168" s="32"/>
    </row>
    <row r="169" spans="3:14" x14ac:dyDescent="0.25">
      <c r="C169" s="12" t="s">
        <v>90</v>
      </c>
      <c r="D169" s="13"/>
      <c r="E169" s="12"/>
      <c r="F169" s="13"/>
      <c r="G169" s="12"/>
      <c r="H169" s="13"/>
      <c r="I169" s="12">
        <f>I168</f>
        <v>20.05</v>
      </c>
      <c r="J169" s="16"/>
      <c r="K169" s="13"/>
      <c r="L169" s="14"/>
      <c r="M169" s="17"/>
      <c r="N169" s="15"/>
    </row>
    <row r="170" spans="3:14" x14ac:dyDescent="0.25">
      <c r="C170" s="14"/>
      <c r="D170" s="15"/>
      <c r="E170" s="14"/>
      <c r="F170" s="15"/>
      <c r="G170" s="14"/>
      <c r="H170" s="15"/>
      <c r="I170" s="14"/>
      <c r="J170" s="17"/>
      <c r="K170" s="15"/>
      <c r="L170" s="14"/>
      <c r="M170" s="17"/>
      <c r="N170" s="15"/>
    </row>
    <row r="171" spans="3:14" x14ac:dyDescent="0.25">
      <c r="C171" s="30" t="s">
        <v>92</v>
      </c>
      <c r="D171" s="30"/>
      <c r="E171" s="30">
        <v>66299363134</v>
      </c>
      <c r="F171" s="30"/>
      <c r="G171" s="30" t="s">
        <v>93</v>
      </c>
      <c r="H171" s="30"/>
      <c r="I171" s="35">
        <v>165.9</v>
      </c>
      <c r="J171" s="35"/>
      <c r="K171" s="35"/>
      <c r="L171" s="27" t="s">
        <v>94</v>
      </c>
      <c r="M171" s="27"/>
      <c r="N171" s="27"/>
    </row>
    <row r="172" spans="3:14" x14ac:dyDescent="0.25">
      <c r="C172" s="30"/>
      <c r="D172" s="30"/>
      <c r="E172" s="30"/>
      <c r="F172" s="30"/>
      <c r="G172" s="30"/>
      <c r="H172" s="30"/>
      <c r="I172" s="30"/>
      <c r="J172" s="30"/>
      <c r="K172" s="30"/>
      <c r="L172" s="27" t="s">
        <v>95</v>
      </c>
      <c r="M172" s="27"/>
      <c r="N172" s="27"/>
    </row>
    <row r="173" spans="3:14" x14ac:dyDescent="0.25">
      <c r="C173" s="34" t="s">
        <v>96</v>
      </c>
      <c r="D173" s="34"/>
      <c r="E173" s="30"/>
      <c r="F173" s="30"/>
      <c r="G173" s="30"/>
      <c r="H173" s="30"/>
      <c r="I173" s="36">
        <f>I171</f>
        <v>165.9</v>
      </c>
      <c r="J173" s="36"/>
      <c r="K173" s="36"/>
      <c r="L173" s="30"/>
      <c r="M173" s="30"/>
      <c r="N173" s="30"/>
    </row>
    <row r="174" spans="3:14" x14ac:dyDescent="0.25">
      <c r="C174" s="14"/>
      <c r="D174" s="15"/>
      <c r="E174" s="14"/>
      <c r="F174" s="15"/>
      <c r="G174" s="14"/>
      <c r="H174" s="15"/>
      <c r="I174" s="14"/>
      <c r="J174" s="17"/>
      <c r="K174" s="15"/>
      <c r="L174" s="14"/>
      <c r="M174" s="17"/>
      <c r="N174" s="15"/>
    </row>
    <row r="175" spans="3:14" x14ac:dyDescent="0.25">
      <c r="C175" s="33" t="s">
        <v>97</v>
      </c>
      <c r="D175" s="33"/>
      <c r="E175" s="30">
        <v>76120956111</v>
      </c>
      <c r="F175" s="30"/>
      <c r="G175" s="30" t="s">
        <v>42</v>
      </c>
      <c r="H175" s="30"/>
      <c r="I175" s="33">
        <v>66.36</v>
      </c>
      <c r="J175" s="33"/>
      <c r="K175" s="33"/>
      <c r="L175" s="27" t="s">
        <v>98</v>
      </c>
      <c r="M175" s="27"/>
      <c r="N175" s="27"/>
    </row>
    <row r="176" spans="3:14" x14ac:dyDescent="0.25">
      <c r="C176" s="30"/>
      <c r="D176" s="30"/>
      <c r="E176" s="30"/>
      <c r="F176" s="30"/>
      <c r="G176" s="30"/>
      <c r="H176" s="30"/>
      <c r="I176" s="30"/>
      <c r="J176" s="30"/>
      <c r="K176" s="30"/>
      <c r="L176" s="27" t="s">
        <v>99</v>
      </c>
      <c r="M176" s="27"/>
      <c r="N176" s="27"/>
    </row>
    <row r="177" spans="3:14" x14ac:dyDescent="0.25">
      <c r="C177" s="34" t="s">
        <v>100</v>
      </c>
      <c r="D177" s="34"/>
      <c r="E177" s="30"/>
      <c r="F177" s="30"/>
      <c r="G177" s="30"/>
      <c r="H177" s="30"/>
      <c r="I177" s="34">
        <v>66.36</v>
      </c>
      <c r="J177" s="34"/>
      <c r="K177" s="34"/>
      <c r="L177" s="30"/>
      <c r="M177" s="30"/>
      <c r="N177" s="30"/>
    </row>
    <row r="178" spans="3:14" x14ac:dyDescent="0.25">
      <c r="C178" s="14"/>
      <c r="D178" s="15"/>
      <c r="E178" s="14"/>
      <c r="F178" s="15"/>
      <c r="G178" s="14"/>
      <c r="H178" s="15"/>
      <c r="I178" s="14"/>
      <c r="J178" s="17"/>
      <c r="K178" s="15"/>
      <c r="L178" s="14"/>
      <c r="M178" s="17"/>
      <c r="N178" s="15"/>
    </row>
    <row r="179" spans="3:14" x14ac:dyDescent="0.25">
      <c r="C179" s="30" t="s">
        <v>101</v>
      </c>
      <c r="D179" s="30"/>
      <c r="E179" s="30">
        <v>89489773101</v>
      </c>
      <c r="F179" s="30"/>
      <c r="G179" s="30" t="s">
        <v>42</v>
      </c>
      <c r="H179" s="30"/>
      <c r="I179" s="30">
        <v>56.25</v>
      </c>
      <c r="J179" s="30"/>
      <c r="K179" s="30"/>
      <c r="L179" s="27" t="s">
        <v>102</v>
      </c>
      <c r="M179" s="27"/>
      <c r="N179" s="27"/>
    </row>
    <row r="180" spans="3:14" x14ac:dyDescent="0.25">
      <c r="C180" s="30"/>
      <c r="D180" s="30"/>
      <c r="E180" s="30"/>
      <c r="F180" s="30"/>
      <c r="G180" s="30"/>
      <c r="H180" s="30"/>
      <c r="I180" s="30"/>
      <c r="J180" s="30"/>
      <c r="K180" s="30"/>
      <c r="L180" s="27" t="s">
        <v>99</v>
      </c>
      <c r="M180" s="27"/>
      <c r="N180" s="27"/>
    </row>
    <row r="181" spans="3:14" x14ac:dyDescent="0.25">
      <c r="C181" s="30" t="s">
        <v>101</v>
      </c>
      <c r="D181" s="30"/>
      <c r="E181" s="30">
        <v>89489773101</v>
      </c>
      <c r="F181" s="30"/>
      <c r="G181" s="30" t="s">
        <v>42</v>
      </c>
      <c r="H181" s="30"/>
      <c r="I181" s="30">
        <v>41.63</v>
      </c>
      <c r="J181" s="30"/>
      <c r="K181" s="30"/>
      <c r="L181" s="27" t="s">
        <v>102</v>
      </c>
      <c r="M181" s="27"/>
      <c r="N181" s="27"/>
    </row>
    <row r="182" spans="3:14" x14ac:dyDescent="0.25">
      <c r="C182" s="30"/>
      <c r="D182" s="30"/>
      <c r="E182" s="30"/>
      <c r="F182" s="30"/>
      <c r="G182" s="30"/>
      <c r="H182" s="30"/>
      <c r="I182" s="30"/>
      <c r="J182" s="30"/>
      <c r="K182" s="30"/>
      <c r="L182" s="27" t="s">
        <v>99</v>
      </c>
      <c r="M182" s="27"/>
      <c r="N182" s="27"/>
    </row>
    <row r="183" spans="3:14" x14ac:dyDescent="0.25">
      <c r="C183" s="34" t="s">
        <v>103</v>
      </c>
      <c r="D183" s="34"/>
      <c r="E183" s="34"/>
      <c r="F183" s="34"/>
      <c r="G183" s="34"/>
      <c r="H183" s="34"/>
      <c r="I183" s="34">
        <f>I179+I181</f>
        <v>97.88</v>
      </c>
      <c r="J183" s="34"/>
      <c r="K183" s="34"/>
      <c r="L183" s="30"/>
      <c r="M183" s="30"/>
      <c r="N183" s="30"/>
    </row>
    <row r="184" spans="3:14" x14ac:dyDescent="0.25">
      <c r="C184" s="12"/>
      <c r="D184" s="13"/>
      <c r="E184" s="12"/>
      <c r="F184" s="13"/>
      <c r="G184" s="12"/>
      <c r="H184" s="13"/>
      <c r="I184" s="12"/>
      <c r="J184" s="16"/>
      <c r="K184" s="13"/>
      <c r="L184" s="14"/>
      <c r="M184" s="17"/>
      <c r="N184" s="15"/>
    </row>
    <row r="185" spans="3:14" x14ac:dyDescent="0.25">
      <c r="C185" s="30" t="s">
        <v>105</v>
      </c>
      <c r="D185" s="30"/>
      <c r="E185" s="20">
        <v>80307741154</v>
      </c>
      <c r="F185" s="21"/>
      <c r="G185" s="30" t="s">
        <v>13</v>
      </c>
      <c r="H185" s="30"/>
      <c r="I185" s="31">
        <v>1124.6300000000001</v>
      </c>
      <c r="J185" s="30"/>
      <c r="K185" s="30"/>
      <c r="L185" s="32" t="s">
        <v>59</v>
      </c>
      <c r="M185" s="32"/>
      <c r="N185" s="32"/>
    </row>
    <row r="186" spans="3:14" x14ac:dyDescent="0.25">
      <c r="C186" s="30" t="s">
        <v>105</v>
      </c>
      <c r="D186" s="30"/>
      <c r="E186" s="20">
        <v>80307741154</v>
      </c>
      <c r="F186" s="21"/>
      <c r="G186" s="30" t="s">
        <v>13</v>
      </c>
      <c r="H186" s="30"/>
      <c r="I186" s="31">
        <v>760</v>
      </c>
      <c r="J186" s="30"/>
      <c r="K186" s="30"/>
      <c r="L186" s="32" t="s">
        <v>59</v>
      </c>
      <c r="M186" s="32"/>
      <c r="N186" s="32"/>
    </row>
    <row r="187" spans="3:14" x14ac:dyDescent="0.25">
      <c r="C187" s="12" t="s">
        <v>106</v>
      </c>
      <c r="D187" s="13"/>
      <c r="E187" s="12"/>
      <c r="F187" s="13"/>
      <c r="G187" s="12"/>
      <c r="H187" s="13"/>
      <c r="I187" s="18">
        <f>I185+I186</f>
        <v>1884.63</v>
      </c>
      <c r="J187" s="16"/>
      <c r="K187" s="13"/>
      <c r="L187" s="14"/>
      <c r="M187" s="17"/>
      <c r="N187" s="15"/>
    </row>
    <row r="188" spans="3:14" x14ac:dyDescent="0.25">
      <c r="C188" s="12"/>
      <c r="D188" s="13"/>
      <c r="E188" s="12"/>
      <c r="F188" s="13"/>
      <c r="G188" s="12"/>
      <c r="H188" s="13"/>
      <c r="I188" s="18"/>
      <c r="J188" s="19"/>
      <c r="K188" s="28"/>
      <c r="L188" s="14"/>
      <c r="M188" s="17"/>
      <c r="N188" s="15"/>
    </row>
    <row r="189" spans="3:14" x14ac:dyDescent="0.25">
      <c r="C189" s="20" t="s">
        <v>107</v>
      </c>
      <c r="D189" s="21"/>
      <c r="E189" s="20">
        <v>95425044276</v>
      </c>
      <c r="F189" s="21"/>
      <c r="G189" s="20" t="s">
        <v>67</v>
      </c>
      <c r="H189" s="21"/>
      <c r="I189" s="22">
        <v>698.2</v>
      </c>
      <c r="J189" s="23"/>
      <c r="K189" s="29"/>
      <c r="L189" s="27" t="s">
        <v>81</v>
      </c>
      <c r="M189" s="27"/>
      <c r="N189" s="27"/>
    </row>
    <row r="190" spans="3:14" x14ac:dyDescent="0.25">
      <c r="C190" s="12" t="s">
        <v>108</v>
      </c>
      <c r="D190" s="13"/>
      <c r="E190" s="12"/>
      <c r="F190" s="13"/>
      <c r="G190" s="12"/>
      <c r="H190" s="13"/>
      <c r="I190" s="18">
        <f>I189</f>
        <v>698.2</v>
      </c>
      <c r="J190" s="19"/>
      <c r="K190" s="28"/>
      <c r="L190" s="14"/>
      <c r="M190" s="17"/>
      <c r="N190" s="15"/>
    </row>
    <row r="191" spans="3:14" x14ac:dyDescent="0.25">
      <c r="C191" s="12"/>
      <c r="D191" s="13"/>
      <c r="E191" s="12"/>
      <c r="F191" s="13"/>
      <c r="G191" s="12"/>
      <c r="H191" s="13"/>
      <c r="I191" s="18"/>
      <c r="J191" s="19"/>
      <c r="K191" s="28"/>
      <c r="L191" s="14"/>
      <c r="M191" s="17"/>
      <c r="N191" s="15"/>
    </row>
    <row r="192" spans="3:14" x14ac:dyDescent="0.25">
      <c r="C192" s="20" t="s">
        <v>110</v>
      </c>
      <c r="D192" s="21"/>
      <c r="E192" s="20">
        <v>87311810356</v>
      </c>
      <c r="F192" s="21"/>
      <c r="G192" s="20" t="s">
        <v>111</v>
      </c>
      <c r="H192" s="21"/>
      <c r="I192" s="22">
        <v>2.9</v>
      </c>
      <c r="J192" s="23"/>
      <c r="K192" s="29"/>
      <c r="L192" s="14" t="s">
        <v>113</v>
      </c>
      <c r="M192" s="17"/>
      <c r="N192" s="15"/>
    </row>
    <row r="193" spans="3:14" x14ac:dyDescent="0.25">
      <c r="C193" s="12" t="s">
        <v>112</v>
      </c>
      <c r="D193" s="13"/>
      <c r="E193" s="12"/>
      <c r="F193" s="13"/>
      <c r="G193" s="12"/>
      <c r="H193" s="13"/>
      <c r="I193" s="18">
        <f>I192</f>
        <v>2.9</v>
      </c>
      <c r="J193" s="19"/>
      <c r="K193" s="28"/>
      <c r="L193" s="14"/>
      <c r="M193" s="17"/>
      <c r="N193" s="15"/>
    </row>
    <row r="194" spans="3:14" x14ac:dyDescent="0.25">
      <c r="C194" s="12"/>
      <c r="D194" s="13"/>
      <c r="E194" s="12"/>
      <c r="F194" s="13"/>
      <c r="G194" s="12"/>
      <c r="H194" s="13"/>
      <c r="I194" s="18"/>
      <c r="J194" s="19"/>
      <c r="K194" s="9"/>
      <c r="L194" s="14"/>
      <c r="M194" s="17"/>
      <c r="N194" s="15"/>
    </row>
    <row r="195" spans="3:14" x14ac:dyDescent="0.25">
      <c r="C195" s="20" t="s">
        <v>114</v>
      </c>
      <c r="D195" s="21"/>
      <c r="E195" s="20">
        <v>2023029348</v>
      </c>
      <c r="F195" s="21"/>
      <c r="G195" s="20" t="s">
        <v>115</v>
      </c>
      <c r="H195" s="21"/>
      <c r="I195" s="18">
        <v>3.67</v>
      </c>
      <c r="J195" s="19"/>
      <c r="K195" s="9"/>
      <c r="L195" s="27" t="s">
        <v>81</v>
      </c>
      <c r="M195" s="27"/>
      <c r="N195" s="27"/>
    </row>
    <row r="196" spans="3:14" x14ac:dyDescent="0.25">
      <c r="C196" s="12" t="s">
        <v>116</v>
      </c>
      <c r="D196" s="13"/>
      <c r="E196" s="12"/>
      <c r="F196" s="13"/>
      <c r="G196" s="12"/>
      <c r="H196" s="13"/>
      <c r="I196" s="18">
        <f>I195</f>
        <v>3.67</v>
      </c>
      <c r="J196" s="19"/>
      <c r="K196" s="9"/>
      <c r="L196" s="14"/>
      <c r="M196" s="17"/>
      <c r="N196" s="15"/>
    </row>
    <row r="197" spans="3:14" x14ac:dyDescent="0.25">
      <c r="C197" s="12"/>
      <c r="D197" s="13"/>
      <c r="E197" s="12"/>
      <c r="F197" s="13"/>
      <c r="G197" s="12"/>
      <c r="H197" s="13"/>
      <c r="I197" s="18"/>
      <c r="J197" s="19"/>
      <c r="K197" s="11"/>
      <c r="L197" s="14"/>
      <c r="M197" s="17"/>
      <c r="N197" s="15"/>
    </row>
    <row r="198" spans="3:14" x14ac:dyDescent="0.25">
      <c r="C198" s="20" t="s">
        <v>117</v>
      </c>
      <c r="D198" s="21"/>
      <c r="E198" s="20">
        <v>87939104217</v>
      </c>
      <c r="F198" s="21"/>
      <c r="G198" s="20" t="s">
        <v>13</v>
      </c>
      <c r="H198" s="21"/>
      <c r="I198" s="22">
        <v>82.62</v>
      </c>
      <c r="J198" s="23"/>
      <c r="K198" s="11"/>
      <c r="L198" s="24" t="s">
        <v>118</v>
      </c>
      <c r="M198" s="25"/>
      <c r="N198" s="26"/>
    </row>
    <row r="199" spans="3:14" x14ac:dyDescent="0.25">
      <c r="C199" s="12"/>
      <c r="D199" s="13"/>
      <c r="E199" s="12"/>
      <c r="F199" s="13"/>
      <c r="G199" s="12"/>
      <c r="H199" s="13"/>
      <c r="I199" s="18"/>
      <c r="J199" s="19"/>
      <c r="K199" s="11"/>
      <c r="L199" s="24" t="s">
        <v>119</v>
      </c>
      <c r="M199" s="25"/>
      <c r="N199" s="26"/>
    </row>
    <row r="200" spans="3:14" x14ac:dyDescent="0.25">
      <c r="C200" s="12" t="s">
        <v>120</v>
      </c>
      <c r="D200" s="13"/>
      <c r="E200" s="12"/>
      <c r="F200" s="13"/>
      <c r="G200" s="12"/>
      <c r="H200" s="13"/>
      <c r="I200" s="18">
        <f>I198</f>
        <v>82.62</v>
      </c>
      <c r="J200" s="19"/>
      <c r="K200" s="11"/>
      <c r="L200" s="14"/>
      <c r="M200" s="17"/>
      <c r="N200" s="15"/>
    </row>
    <row r="201" spans="3:14" x14ac:dyDescent="0.25">
      <c r="C201" s="14"/>
      <c r="D201" s="15"/>
      <c r="E201" s="14"/>
      <c r="F201" s="15"/>
      <c r="G201" s="14"/>
      <c r="H201" s="15"/>
      <c r="I201" s="14"/>
      <c r="J201" s="17"/>
      <c r="K201" s="15"/>
      <c r="L201" s="14"/>
      <c r="M201" s="17"/>
      <c r="N201" s="15"/>
    </row>
    <row r="202" spans="3:14" x14ac:dyDescent="0.25">
      <c r="C202" s="12" t="s">
        <v>128</v>
      </c>
      <c r="D202" s="13"/>
      <c r="E202" s="14"/>
      <c r="F202" s="15"/>
      <c r="G202" s="14"/>
      <c r="H202" s="15"/>
      <c r="I202" s="18">
        <f>I65+I69+I72+I77+I81+I85+I88+I92+I100+I104+I109+I113+I130+I139+I143+I147+I151+I154+I157+I160+I163+I166+I169+I173+I177+I183+I187+I190+I193+I196+I200</f>
        <v>26787.24</v>
      </c>
      <c r="J202" s="16"/>
      <c r="K202" s="13"/>
      <c r="L202" s="14"/>
      <c r="M202" s="17"/>
      <c r="N202" s="15"/>
    </row>
    <row r="203" spans="3:14" x14ac:dyDescent="0.25">
      <c r="C203" s="14"/>
      <c r="D203" s="15"/>
      <c r="E203" s="14"/>
      <c r="F203" s="15"/>
      <c r="G203" s="14"/>
      <c r="H203" s="15"/>
      <c r="I203" s="14"/>
      <c r="J203" s="17"/>
      <c r="K203" s="15"/>
      <c r="L203" s="14"/>
      <c r="M203" s="17"/>
      <c r="N203" s="15"/>
    </row>
  </sheetData>
  <mergeCells count="932">
    <mergeCell ref="L98:N98"/>
    <mergeCell ref="C183:D183"/>
    <mergeCell ref="C185:D185"/>
    <mergeCell ref="E132:F132"/>
    <mergeCell ref="G132:H132"/>
    <mergeCell ref="I132:K132"/>
    <mergeCell ref="L132:N132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65:D165"/>
    <mergeCell ref="C166:D166"/>
    <mergeCell ref="C167:D167"/>
    <mergeCell ref="C168:D168"/>
    <mergeCell ref="C169:D169"/>
    <mergeCell ref="C171:D171"/>
    <mergeCell ref="C172:D172"/>
    <mergeCell ref="C173:D173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70:D170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40:D140"/>
    <mergeCell ref="C141:D141"/>
    <mergeCell ref="C142:D142"/>
    <mergeCell ref="C143:D143"/>
    <mergeCell ref="C144:D144"/>
    <mergeCell ref="C145:D145"/>
    <mergeCell ref="C146:D146"/>
    <mergeCell ref="C138:D138"/>
    <mergeCell ref="C147:D147"/>
    <mergeCell ref="C133:D133"/>
    <mergeCell ref="C134:D134"/>
    <mergeCell ref="C135:D135"/>
    <mergeCell ref="C136:D136"/>
    <mergeCell ref="C137:D137"/>
    <mergeCell ref="C139:D139"/>
    <mergeCell ref="C131:D131"/>
    <mergeCell ref="E131:F131"/>
    <mergeCell ref="E133:F133"/>
    <mergeCell ref="E136:F136"/>
    <mergeCell ref="E139:F139"/>
    <mergeCell ref="G56:H56"/>
    <mergeCell ref="G57:H57"/>
    <mergeCell ref="G58:H58"/>
    <mergeCell ref="G59:H59"/>
    <mergeCell ref="G60:H60"/>
    <mergeCell ref="G61:H61"/>
    <mergeCell ref="G62:H62"/>
    <mergeCell ref="E62:F62"/>
    <mergeCell ref="C132:D132"/>
    <mergeCell ref="C128:D128"/>
    <mergeCell ref="E128:F128"/>
    <mergeCell ref="G128:H128"/>
    <mergeCell ref="G131:H131"/>
    <mergeCell ref="C125:D125"/>
    <mergeCell ref="E125:F125"/>
    <mergeCell ref="G125:H125"/>
    <mergeCell ref="C120:D120"/>
    <mergeCell ref="E120:F120"/>
    <mergeCell ref="G120:H120"/>
    <mergeCell ref="C116:D116"/>
    <mergeCell ref="E116:F116"/>
    <mergeCell ref="G116:H116"/>
    <mergeCell ref="C112:D112"/>
    <mergeCell ref="E112:F112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I45:K45"/>
    <mergeCell ref="I47:K47"/>
    <mergeCell ref="L49:N49"/>
    <mergeCell ref="L50:N50"/>
    <mergeCell ref="L51:N51"/>
    <mergeCell ref="L52:N52"/>
    <mergeCell ref="L53:N53"/>
    <mergeCell ref="G64:H64"/>
    <mergeCell ref="G65:H65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I54:K54"/>
    <mergeCell ref="I55:K55"/>
    <mergeCell ref="I56:K56"/>
    <mergeCell ref="I57:K57"/>
    <mergeCell ref="I58:K58"/>
    <mergeCell ref="I59:K59"/>
    <mergeCell ref="I128:K128"/>
    <mergeCell ref="L128:N128"/>
    <mergeCell ref="C126:D126"/>
    <mergeCell ref="E126:F126"/>
    <mergeCell ref="G126:H126"/>
    <mergeCell ref="I126:K126"/>
    <mergeCell ref="L126:N126"/>
    <mergeCell ref="C127:D127"/>
    <mergeCell ref="E127:F127"/>
    <mergeCell ref="G127:H127"/>
    <mergeCell ref="I127:K127"/>
    <mergeCell ref="L127:N127"/>
    <mergeCell ref="I131:K131"/>
    <mergeCell ref="L131:N131"/>
    <mergeCell ref="C129:D129"/>
    <mergeCell ref="E129:F129"/>
    <mergeCell ref="G129:H129"/>
    <mergeCell ref="I129:K129"/>
    <mergeCell ref="L129:N129"/>
    <mergeCell ref="C130:D130"/>
    <mergeCell ref="E130:F130"/>
    <mergeCell ref="G130:H130"/>
    <mergeCell ref="I130:K130"/>
    <mergeCell ref="L130:N130"/>
    <mergeCell ref="I125:K125"/>
    <mergeCell ref="L125:N125"/>
    <mergeCell ref="C122:D122"/>
    <mergeCell ref="E122:F122"/>
    <mergeCell ref="G122:H122"/>
    <mergeCell ref="I122:K122"/>
    <mergeCell ref="L122:N122"/>
    <mergeCell ref="C123:D123"/>
    <mergeCell ref="E123:F123"/>
    <mergeCell ref="G123:H123"/>
    <mergeCell ref="I123:K123"/>
    <mergeCell ref="L123:N123"/>
    <mergeCell ref="C124:D124"/>
    <mergeCell ref="E124:F124"/>
    <mergeCell ref="G124:H124"/>
    <mergeCell ref="I124:K124"/>
    <mergeCell ref="L124:N124"/>
    <mergeCell ref="I120:K120"/>
    <mergeCell ref="L120:N120"/>
    <mergeCell ref="C121:D121"/>
    <mergeCell ref="E121:F121"/>
    <mergeCell ref="G121:H121"/>
    <mergeCell ref="I121:K121"/>
    <mergeCell ref="L121:N121"/>
    <mergeCell ref="C118:D118"/>
    <mergeCell ref="E118:F118"/>
    <mergeCell ref="G118:H118"/>
    <mergeCell ref="I118:K118"/>
    <mergeCell ref="L118:N118"/>
    <mergeCell ref="C119:D119"/>
    <mergeCell ref="E119:F119"/>
    <mergeCell ref="G119:H119"/>
    <mergeCell ref="I119:K119"/>
    <mergeCell ref="L119:N119"/>
    <mergeCell ref="I116:K116"/>
    <mergeCell ref="L116:N116"/>
    <mergeCell ref="C117:D117"/>
    <mergeCell ref="E117:F117"/>
    <mergeCell ref="G117:H117"/>
    <mergeCell ref="I117:K117"/>
    <mergeCell ref="L117:N117"/>
    <mergeCell ref="C114:D114"/>
    <mergeCell ref="E114:F114"/>
    <mergeCell ref="G114:H114"/>
    <mergeCell ref="I114:K114"/>
    <mergeCell ref="L114:N114"/>
    <mergeCell ref="C115:D115"/>
    <mergeCell ref="E115:F115"/>
    <mergeCell ref="G115:H115"/>
    <mergeCell ref="I115:K115"/>
    <mergeCell ref="L115:N115"/>
    <mergeCell ref="G112:H112"/>
    <mergeCell ref="I112:K112"/>
    <mergeCell ref="L112:N112"/>
    <mergeCell ref="C113:D113"/>
    <mergeCell ref="E113:F113"/>
    <mergeCell ref="G113:H113"/>
    <mergeCell ref="I113:K113"/>
    <mergeCell ref="L113:N113"/>
    <mergeCell ref="C110:D110"/>
    <mergeCell ref="E110:F110"/>
    <mergeCell ref="G110:H110"/>
    <mergeCell ref="I110:K110"/>
    <mergeCell ref="L110:N110"/>
    <mergeCell ref="C111:D111"/>
    <mergeCell ref="E111:F111"/>
    <mergeCell ref="G111:H111"/>
    <mergeCell ref="I111:K111"/>
    <mergeCell ref="L111:N111"/>
    <mergeCell ref="C107:D107"/>
    <mergeCell ref="E107:F107"/>
    <mergeCell ref="G107:H107"/>
    <mergeCell ref="I107:K107"/>
    <mergeCell ref="L107:N107"/>
    <mergeCell ref="C109:D109"/>
    <mergeCell ref="E109:F109"/>
    <mergeCell ref="G109:H109"/>
    <mergeCell ref="I109:K109"/>
    <mergeCell ref="L109:N109"/>
    <mergeCell ref="C108:D108"/>
    <mergeCell ref="E108:F108"/>
    <mergeCell ref="G108:H108"/>
    <mergeCell ref="I108:K108"/>
    <mergeCell ref="L108:N108"/>
    <mergeCell ref="C105:D105"/>
    <mergeCell ref="C106:D106"/>
    <mergeCell ref="E106:F106"/>
    <mergeCell ref="G106:H106"/>
    <mergeCell ref="I106:K106"/>
    <mergeCell ref="L106:N106"/>
    <mergeCell ref="I104:K105"/>
    <mergeCell ref="E104:F105"/>
    <mergeCell ref="G104:H105"/>
    <mergeCell ref="L104:N105"/>
    <mergeCell ref="C103:D103"/>
    <mergeCell ref="L103:N103"/>
    <mergeCell ref="C104:D104"/>
    <mergeCell ref="E102:F103"/>
    <mergeCell ref="G102:H103"/>
    <mergeCell ref="I102:K103"/>
    <mergeCell ref="C101:D101"/>
    <mergeCell ref="E101:F101"/>
    <mergeCell ref="G101:H101"/>
    <mergeCell ref="I101:K101"/>
    <mergeCell ref="L101:N101"/>
    <mergeCell ref="C102:D102"/>
    <mergeCell ref="L102:N102"/>
    <mergeCell ref="C96:D96"/>
    <mergeCell ref="E96:F96"/>
    <mergeCell ref="G96:H96"/>
    <mergeCell ref="I96:K96"/>
    <mergeCell ref="L96:N96"/>
    <mergeCell ref="C100:D100"/>
    <mergeCell ref="E100:F100"/>
    <mergeCell ref="G100:H100"/>
    <mergeCell ref="I100:K100"/>
    <mergeCell ref="L100:N100"/>
    <mergeCell ref="C97:D97"/>
    <mergeCell ref="E97:F97"/>
    <mergeCell ref="G97:H97"/>
    <mergeCell ref="I97:K97"/>
    <mergeCell ref="L97:N97"/>
    <mergeCell ref="C99:D99"/>
    <mergeCell ref="E99:F99"/>
    <mergeCell ref="G99:H99"/>
    <mergeCell ref="I99:K99"/>
    <mergeCell ref="L99:N99"/>
    <mergeCell ref="C98:D98"/>
    <mergeCell ref="E98:F98"/>
    <mergeCell ref="G98:H98"/>
    <mergeCell ref="I98:K98"/>
    <mergeCell ref="C94:D94"/>
    <mergeCell ref="E94:F94"/>
    <mergeCell ref="G94:H94"/>
    <mergeCell ref="I94:K94"/>
    <mergeCell ref="L94:N94"/>
    <mergeCell ref="C95:D95"/>
    <mergeCell ref="E95:F95"/>
    <mergeCell ref="G95:H95"/>
    <mergeCell ref="I95:K95"/>
    <mergeCell ref="L95:N95"/>
    <mergeCell ref="C92:D92"/>
    <mergeCell ref="E92:F92"/>
    <mergeCell ref="G92:H92"/>
    <mergeCell ref="I92:K92"/>
    <mergeCell ref="L92:N92"/>
    <mergeCell ref="C93:D93"/>
    <mergeCell ref="E93:F93"/>
    <mergeCell ref="G93:H93"/>
    <mergeCell ref="I93:K93"/>
    <mergeCell ref="L93:N93"/>
    <mergeCell ref="C90:D90"/>
    <mergeCell ref="E90:F90"/>
    <mergeCell ref="G90:H90"/>
    <mergeCell ref="I90:K90"/>
    <mergeCell ref="L90:N90"/>
    <mergeCell ref="C91:D91"/>
    <mergeCell ref="E91:F91"/>
    <mergeCell ref="G91:H91"/>
    <mergeCell ref="I91:K91"/>
    <mergeCell ref="L91:N91"/>
    <mergeCell ref="C88:D88"/>
    <mergeCell ref="E88:F88"/>
    <mergeCell ref="G88:H88"/>
    <mergeCell ref="I88:K88"/>
    <mergeCell ref="L88:N88"/>
    <mergeCell ref="C89:D89"/>
    <mergeCell ref="E89:F89"/>
    <mergeCell ref="G89:H89"/>
    <mergeCell ref="I89:K89"/>
    <mergeCell ref="L89:N89"/>
    <mergeCell ref="C87:D87"/>
    <mergeCell ref="E87:F87"/>
    <mergeCell ref="G87:H87"/>
    <mergeCell ref="I87:K87"/>
    <mergeCell ref="L87:N87"/>
    <mergeCell ref="L85:N85"/>
    <mergeCell ref="I85:K85"/>
    <mergeCell ref="G85:H85"/>
    <mergeCell ref="E85:F85"/>
    <mergeCell ref="C85:D85"/>
    <mergeCell ref="C82:D82"/>
    <mergeCell ref="E82:F82"/>
    <mergeCell ref="G82:H82"/>
    <mergeCell ref="I82:K82"/>
    <mergeCell ref="L82:N82"/>
    <mergeCell ref="C84:D84"/>
    <mergeCell ref="E84:F84"/>
    <mergeCell ref="G84:H84"/>
    <mergeCell ref="I84:K84"/>
    <mergeCell ref="L84:N84"/>
    <mergeCell ref="L83:N83"/>
    <mergeCell ref="I83:K83"/>
    <mergeCell ref="G83:H83"/>
    <mergeCell ref="E83:F83"/>
    <mergeCell ref="C79:D79"/>
    <mergeCell ref="E79:F79"/>
    <mergeCell ref="G79:H79"/>
    <mergeCell ref="I79:K79"/>
    <mergeCell ref="L79:N79"/>
    <mergeCell ref="C81:D81"/>
    <mergeCell ref="E81:F81"/>
    <mergeCell ref="G81:H81"/>
    <mergeCell ref="I81:K81"/>
    <mergeCell ref="L81:N81"/>
    <mergeCell ref="C80:D80"/>
    <mergeCell ref="E80:F80"/>
    <mergeCell ref="G80:H80"/>
    <mergeCell ref="I80:K80"/>
    <mergeCell ref="L80:N80"/>
    <mergeCell ref="I73:K73"/>
    <mergeCell ref="C77:D77"/>
    <mergeCell ref="E77:F77"/>
    <mergeCell ref="G77:H77"/>
    <mergeCell ref="I77:K77"/>
    <mergeCell ref="L77:N77"/>
    <mergeCell ref="C78:D78"/>
    <mergeCell ref="E78:F78"/>
    <mergeCell ref="G78:H78"/>
    <mergeCell ref="I78:K78"/>
    <mergeCell ref="L78:N78"/>
    <mergeCell ref="L73:N73"/>
    <mergeCell ref="C76:D76"/>
    <mergeCell ref="E76:F76"/>
    <mergeCell ref="G76:H76"/>
    <mergeCell ref="I76:K76"/>
    <mergeCell ref="C74:D74"/>
    <mergeCell ref="E74:F74"/>
    <mergeCell ref="G74:H74"/>
    <mergeCell ref="I74:K74"/>
    <mergeCell ref="C75:D75"/>
    <mergeCell ref="E75:F75"/>
    <mergeCell ref="G75:H75"/>
    <mergeCell ref="I75:K75"/>
    <mergeCell ref="C73:D73"/>
    <mergeCell ref="C70:D70"/>
    <mergeCell ref="E70:F70"/>
    <mergeCell ref="G70:H70"/>
    <mergeCell ref="I70:K70"/>
    <mergeCell ref="L70:N70"/>
    <mergeCell ref="C71:D71"/>
    <mergeCell ref="E71:F71"/>
    <mergeCell ref="G71:H71"/>
    <mergeCell ref="I71:K71"/>
    <mergeCell ref="L71:N71"/>
    <mergeCell ref="C72:D72"/>
    <mergeCell ref="E72:F72"/>
    <mergeCell ref="G72:H72"/>
    <mergeCell ref="I72:K72"/>
    <mergeCell ref="L72:N72"/>
    <mergeCell ref="E73:F73"/>
    <mergeCell ref="G73:H73"/>
    <mergeCell ref="C68:D68"/>
    <mergeCell ref="E68:F68"/>
    <mergeCell ref="G68:H68"/>
    <mergeCell ref="I68:K68"/>
    <mergeCell ref="L68:N68"/>
    <mergeCell ref="C69:D69"/>
    <mergeCell ref="E69:F69"/>
    <mergeCell ref="G69:H69"/>
    <mergeCell ref="I69:K69"/>
    <mergeCell ref="L69:N69"/>
    <mergeCell ref="C66:D66"/>
    <mergeCell ref="E66:F66"/>
    <mergeCell ref="G66:H66"/>
    <mergeCell ref="I66:K66"/>
    <mergeCell ref="L66:N66"/>
    <mergeCell ref="C67:D67"/>
    <mergeCell ref="E67:F67"/>
    <mergeCell ref="G67:H67"/>
    <mergeCell ref="I67:K67"/>
    <mergeCell ref="L67:N67"/>
    <mergeCell ref="E65:F65"/>
    <mergeCell ref="C63:D63"/>
    <mergeCell ref="C64:D64"/>
    <mergeCell ref="C65:D65"/>
    <mergeCell ref="L63:N63"/>
    <mergeCell ref="L64:N64"/>
    <mergeCell ref="L65:N65"/>
    <mergeCell ref="I63:K63"/>
    <mergeCell ref="I64:K64"/>
    <mergeCell ref="I65:K65"/>
    <mergeCell ref="G63:H63"/>
    <mergeCell ref="E63:F63"/>
    <mergeCell ref="G51:H51"/>
    <mergeCell ref="G52:H52"/>
    <mergeCell ref="G53:H53"/>
    <mergeCell ref="I51:K51"/>
    <mergeCell ref="I52:K52"/>
    <mergeCell ref="I53:K53"/>
    <mergeCell ref="L48:N48"/>
    <mergeCell ref="I62:K62"/>
    <mergeCell ref="E64:F64"/>
    <mergeCell ref="I48:K48"/>
    <mergeCell ref="I49:K49"/>
    <mergeCell ref="I50:K50"/>
    <mergeCell ref="I60:K60"/>
    <mergeCell ref="I61:K61"/>
    <mergeCell ref="E54:F54"/>
    <mergeCell ref="E55:F55"/>
    <mergeCell ref="E56:F56"/>
    <mergeCell ref="E57:F57"/>
    <mergeCell ref="E58:F58"/>
    <mergeCell ref="E59:F59"/>
    <mergeCell ref="E60:F60"/>
    <mergeCell ref="E61:F61"/>
    <mergeCell ref="G54:H54"/>
    <mergeCell ref="G55:H55"/>
    <mergeCell ref="C51:D51"/>
    <mergeCell ref="C52:D52"/>
    <mergeCell ref="C53:D53"/>
    <mergeCell ref="E48:F48"/>
    <mergeCell ref="E49:F49"/>
    <mergeCell ref="E50:F50"/>
    <mergeCell ref="E51:F51"/>
    <mergeCell ref="E52:F52"/>
    <mergeCell ref="E53:F53"/>
    <mergeCell ref="C44:D44"/>
    <mergeCell ref="E44:F44"/>
    <mergeCell ref="G44:H44"/>
    <mergeCell ref="I44:K44"/>
    <mergeCell ref="L44:N44"/>
    <mergeCell ref="L47:N47"/>
    <mergeCell ref="C48:D48"/>
    <mergeCell ref="C49:D49"/>
    <mergeCell ref="C50:D50"/>
    <mergeCell ref="G48:H48"/>
    <mergeCell ref="G49:H49"/>
    <mergeCell ref="G50:H50"/>
    <mergeCell ref="L45:N45"/>
    <mergeCell ref="C46:D46"/>
    <mergeCell ref="E46:F46"/>
    <mergeCell ref="G46:H46"/>
    <mergeCell ref="I46:K46"/>
    <mergeCell ref="L46:N46"/>
    <mergeCell ref="C45:D45"/>
    <mergeCell ref="E45:F45"/>
    <mergeCell ref="G45:H45"/>
    <mergeCell ref="C47:D47"/>
    <mergeCell ref="E47:F47"/>
    <mergeCell ref="G47:H47"/>
    <mergeCell ref="C42:D42"/>
    <mergeCell ref="E42:F42"/>
    <mergeCell ref="G42:H42"/>
    <mergeCell ref="I42:K42"/>
    <mergeCell ref="L42:N42"/>
    <mergeCell ref="C43:D43"/>
    <mergeCell ref="E43:F43"/>
    <mergeCell ref="G43:H43"/>
    <mergeCell ref="I43:K43"/>
    <mergeCell ref="L43:N43"/>
    <mergeCell ref="C40:D40"/>
    <mergeCell ref="E40:F40"/>
    <mergeCell ref="G40:H40"/>
    <mergeCell ref="I40:K40"/>
    <mergeCell ref="L40:N40"/>
    <mergeCell ref="C41:D41"/>
    <mergeCell ref="E41:F41"/>
    <mergeCell ref="G41:H41"/>
    <mergeCell ref="I41:K41"/>
    <mergeCell ref="L41:N41"/>
    <mergeCell ref="G37:H37"/>
    <mergeCell ref="I37:K37"/>
    <mergeCell ref="L37:N37"/>
    <mergeCell ref="C38:D38"/>
    <mergeCell ref="E38:F38"/>
    <mergeCell ref="G38:H38"/>
    <mergeCell ref="I38:K38"/>
    <mergeCell ref="L38:N38"/>
    <mergeCell ref="C39:D39"/>
    <mergeCell ref="E39:F39"/>
    <mergeCell ref="G39:H39"/>
    <mergeCell ref="I39:K39"/>
    <mergeCell ref="L39:N39"/>
    <mergeCell ref="C31:D31"/>
    <mergeCell ref="E31:F31"/>
    <mergeCell ref="G31:H31"/>
    <mergeCell ref="I31:K31"/>
    <mergeCell ref="L31:N31"/>
    <mergeCell ref="C33:D33"/>
    <mergeCell ref="E33:F33"/>
    <mergeCell ref="G33:H33"/>
    <mergeCell ref="I33:K33"/>
    <mergeCell ref="L33:N33"/>
    <mergeCell ref="C32:D32"/>
    <mergeCell ref="E32:F32"/>
    <mergeCell ref="G32:H32"/>
    <mergeCell ref="I32:K32"/>
    <mergeCell ref="L32:N32"/>
    <mergeCell ref="C28:D28"/>
    <mergeCell ref="E28:F28"/>
    <mergeCell ref="G28:H28"/>
    <mergeCell ref="I28:K28"/>
    <mergeCell ref="L28:N28"/>
    <mergeCell ref="C30:D30"/>
    <mergeCell ref="E30:F30"/>
    <mergeCell ref="G30:H30"/>
    <mergeCell ref="I30:K30"/>
    <mergeCell ref="L30:N30"/>
    <mergeCell ref="C26:D26"/>
    <mergeCell ref="E26:F26"/>
    <mergeCell ref="G26:H26"/>
    <mergeCell ref="I26:K26"/>
    <mergeCell ref="L26:N26"/>
    <mergeCell ref="C27:D27"/>
    <mergeCell ref="E27:F27"/>
    <mergeCell ref="G27:H27"/>
    <mergeCell ref="I27:K27"/>
    <mergeCell ref="L27:N27"/>
    <mergeCell ref="C24:D24"/>
    <mergeCell ref="E24:F24"/>
    <mergeCell ref="G24:H24"/>
    <mergeCell ref="I24:K24"/>
    <mergeCell ref="L24:N24"/>
    <mergeCell ref="C25:D25"/>
    <mergeCell ref="E25:F25"/>
    <mergeCell ref="G25:H25"/>
    <mergeCell ref="I25:K25"/>
    <mergeCell ref="L25:N25"/>
    <mergeCell ref="C22:D22"/>
    <mergeCell ref="E22:F22"/>
    <mergeCell ref="G22:H22"/>
    <mergeCell ref="I22:K22"/>
    <mergeCell ref="L22:N22"/>
    <mergeCell ref="C23:D23"/>
    <mergeCell ref="E23:F23"/>
    <mergeCell ref="G23:H23"/>
    <mergeCell ref="I23:K23"/>
    <mergeCell ref="L23:N23"/>
    <mergeCell ref="G19:H19"/>
    <mergeCell ref="I19:K19"/>
    <mergeCell ref="L19:N19"/>
    <mergeCell ref="C20:D20"/>
    <mergeCell ref="E20:F20"/>
    <mergeCell ref="G20:H20"/>
    <mergeCell ref="I20:K20"/>
    <mergeCell ref="L20:N20"/>
    <mergeCell ref="C21:D21"/>
    <mergeCell ref="E21:F21"/>
    <mergeCell ref="G21:H21"/>
    <mergeCell ref="I21:K21"/>
    <mergeCell ref="L21:N21"/>
    <mergeCell ref="E11:L11"/>
    <mergeCell ref="E12:L12"/>
    <mergeCell ref="C16:D16"/>
    <mergeCell ref="E16:F16"/>
    <mergeCell ref="G16:H16"/>
    <mergeCell ref="I16:K16"/>
    <mergeCell ref="L16:N16"/>
    <mergeCell ref="C29:D29"/>
    <mergeCell ref="E29:F29"/>
    <mergeCell ref="G29:H29"/>
    <mergeCell ref="I29:K29"/>
    <mergeCell ref="L29:N29"/>
    <mergeCell ref="C17:D17"/>
    <mergeCell ref="E17:F17"/>
    <mergeCell ref="G17:H17"/>
    <mergeCell ref="I17:K17"/>
    <mergeCell ref="L17:N17"/>
    <mergeCell ref="C18:D18"/>
    <mergeCell ref="E18:F18"/>
    <mergeCell ref="G18:H18"/>
    <mergeCell ref="I18:K18"/>
    <mergeCell ref="L18:N18"/>
    <mergeCell ref="C19:D19"/>
    <mergeCell ref="E19:F19"/>
    <mergeCell ref="G133:H133"/>
    <mergeCell ref="I133:K133"/>
    <mergeCell ref="L133:N133"/>
    <mergeCell ref="E134:F134"/>
    <mergeCell ref="G134:H134"/>
    <mergeCell ref="I134:K134"/>
    <mergeCell ref="L134:N134"/>
    <mergeCell ref="C34:D34"/>
    <mergeCell ref="E34:F34"/>
    <mergeCell ref="G34:H34"/>
    <mergeCell ref="I34:K34"/>
    <mergeCell ref="L34:N34"/>
    <mergeCell ref="C35:D35"/>
    <mergeCell ref="E35:F35"/>
    <mergeCell ref="G35:H35"/>
    <mergeCell ref="I35:K35"/>
    <mergeCell ref="L35:N35"/>
    <mergeCell ref="C36:D36"/>
    <mergeCell ref="E36:F36"/>
    <mergeCell ref="G36:H36"/>
    <mergeCell ref="I36:K36"/>
    <mergeCell ref="L36:N36"/>
    <mergeCell ref="C37:D37"/>
    <mergeCell ref="E37:F37"/>
    <mergeCell ref="G136:H136"/>
    <mergeCell ref="I136:K136"/>
    <mergeCell ref="L136:N136"/>
    <mergeCell ref="E137:F137"/>
    <mergeCell ref="G137:H137"/>
    <mergeCell ref="I137:K137"/>
    <mergeCell ref="L137:N137"/>
    <mergeCell ref="E135:F135"/>
    <mergeCell ref="G135:H135"/>
    <mergeCell ref="I135:K135"/>
    <mergeCell ref="L135:N135"/>
    <mergeCell ref="G139:H139"/>
    <mergeCell ref="I139:K139"/>
    <mergeCell ref="L139:N139"/>
    <mergeCell ref="E140:F140"/>
    <mergeCell ref="G140:H140"/>
    <mergeCell ref="I140:K140"/>
    <mergeCell ref="L140:N140"/>
    <mergeCell ref="E138:F138"/>
    <mergeCell ref="G138:H138"/>
    <mergeCell ref="I138:K138"/>
    <mergeCell ref="L138:N138"/>
    <mergeCell ref="E141:F141"/>
    <mergeCell ref="G141:H141"/>
    <mergeCell ref="I141:K141"/>
    <mergeCell ref="L141:N141"/>
    <mergeCell ref="E142:F142"/>
    <mergeCell ref="E143:F143"/>
    <mergeCell ref="E144:F144"/>
    <mergeCell ref="E145:F145"/>
    <mergeCell ref="E146:F146"/>
    <mergeCell ref="G142:H142"/>
    <mergeCell ref="G143:H143"/>
    <mergeCell ref="G144:H144"/>
    <mergeCell ref="G145:H145"/>
    <mergeCell ref="G146:H146"/>
    <mergeCell ref="I142:K142"/>
    <mergeCell ref="I143:K143"/>
    <mergeCell ref="I144:K144"/>
    <mergeCell ref="I145:K145"/>
    <mergeCell ref="I146:K146"/>
    <mergeCell ref="L142:N142"/>
    <mergeCell ref="L143:N143"/>
    <mergeCell ref="L144:N144"/>
    <mergeCell ref="L145:N145"/>
    <mergeCell ref="L146:N146"/>
    <mergeCell ref="E147:F147"/>
    <mergeCell ref="G147:H147"/>
    <mergeCell ref="I147:K147"/>
    <mergeCell ref="L147:N147"/>
    <mergeCell ref="E148:F148"/>
    <mergeCell ref="G148:H148"/>
    <mergeCell ref="I148:K148"/>
    <mergeCell ref="L148:N148"/>
    <mergeCell ref="E149:F149"/>
    <mergeCell ref="G149:H149"/>
    <mergeCell ref="I149:K149"/>
    <mergeCell ref="L149:N149"/>
    <mergeCell ref="E150:F150"/>
    <mergeCell ref="G150:H150"/>
    <mergeCell ref="I150:K150"/>
    <mergeCell ref="L150:N150"/>
    <mergeCell ref="E151:F151"/>
    <mergeCell ref="E152:F152"/>
    <mergeCell ref="E153:F153"/>
    <mergeCell ref="E154:F154"/>
    <mergeCell ref="E155:F155"/>
    <mergeCell ref="L151:N151"/>
    <mergeCell ref="L152:N152"/>
    <mergeCell ref="L153:N153"/>
    <mergeCell ref="L154:N154"/>
    <mergeCell ref="L155:N155"/>
    <mergeCell ref="G151:H151"/>
    <mergeCell ref="G152:H152"/>
    <mergeCell ref="G153:H153"/>
    <mergeCell ref="G154:H154"/>
    <mergeCell ref="G155:H155"/>
    <mergeCell ref="G156:H156"/>
    <mergeCell ref="I151:K151"/>
    <mergeCell ref="I152:K152"/>
    <mergeCell ref="I153:K153"/>
    <mergeCell ref="I154:K154"/>
    <mergeCell ref="I155:K155"/>
    <mergeCell ref="I156:K156"/>
    <mergeCell ref="L156:N156"/>
    <mergeCell ref="E157:F157"/>
    <mergeCell ref="G157:H157"/>
    <mergeCell ref="I157:K157"/>
    <mergeCell ref="L157:N157"/>
    <mergeCell ref="E158:F158"/>
    <mergeCell ref="E159:F159"/>
    <mergeCell ref="E160:F160"/>
    <mergeCell ref="E161:F161"/>
    <mergeCell ref="E156:F156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G183:H183"/>
    <mergeCell ref="G185:H185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G177:H177"/>
    <mergeCell ref="G178:H178"/>
    <mergeCell ref="G179:H179"/>
    <mergeCell ref="G180:H180"/>
    <mergeCell ref="G181:H181"/>
    <mergeCell ref="G182:H182"/>
    <mergeCell ref="E185:F185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I180:K180"/>
    <mergeCell ref="I181:K181"/>
    <mergeCell ref="I174:K174"/>
    <mergeCell ref="I158:K158"/>
    <mergeCell ref="I159:K159"/>
    <mergeCell ref="I160:K160"/>
    <mergeCell ref="I161:K161"/>
    <mergeCell ref="I162:K162"/>
    <mergeCell ref="I163:K163"/>
    <mergeCell ref="I164:K164"/>
    <mergeCell ref="I165:K165"/>
    <mergeCell ref="I166:K166"/>
    <mergeCell ref="L185:N185"/>
    <mergeCell ref="I183:K183"/>
    <mergeCell ref="I185:K185"/>
    <mergeCell ref="L158:N158"/>
    <mergeCell ref="L159:N159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5:N175"/>
    <mergeCell ref="L176:N176"/>
    <mergeCell ref="L177:N177"/>
    <mergeCell ref="L178:N178"/>
    <mergeCell ref="L179:N179"/>
    <mergeCell ref="L174:N174"/>
    <mergeCell ref="I182:K182"/>
    <mergeCell ref="I167:K167"/>
    <mergeCell ref="I168:K168"/>
    <mergeCell ref="C184:D184"/>
    <mergeCell ref="E184:F184"/>
    <mergeCell ref="G184:H184"/>
    <mergeCell ref="I184:K184"/>
    <mergeCell ref="L184:N184"/>
    <mergeCell ref="L180:N180"/>
    <mergeCell ref="L181:N181"/>
    <mergeCell ref="L182:N182"/>
    <mergeCell ref="G176:H176"/>
    <mergeCell ref="L183:N183"/>
    <mergeCell ref="I175:K175"/>
    <mergeCell ref="I176:K176"/>
    <mergeCell ref="I177:K177"/>
    <mergeCell ref="I178:K178"/>
    <mergeCell ref="I179:K179"/>
    <mergeCell ref="I169:K169"/>
    <mergeCell ref="I170:K170"/>
    <mergeCell ref="I171:K171"/>
    <mergeCell ref="I172:K172"/>
    <mergeCell ref="I173:K173"/>
    <mergeCell ref="C186:D186"/>
    <mergeCell ref="G186:H186"/>
    <mergeCell ref="I186:K186"/>
    <mergeCell ref="L186:N186"/>
    <mergeCell ref="E186:F186"/>
    <mergeCell ref="C187:D187"/>
    <mergeCell ref="E187:F187"/>
    <mergeCell ref="G187:H187"/>
    <mergeCell ref="I187:K187"/>
    <mergeCell ref="L187:N187"/>
    <mergeCell ref="C201:D201"/>
    <mergeCell ref="E201:F201"/>
    <mergeCell ref="G201:H201"/>
    <mergeCell ref="I201:K201"/>
    <mergeCell ref="L201:N201"/>
    <mergeCell ref="C188:D188"/>
    <mergeCell ref="C189:D189"/>
    <mergeCell ref="C190:D190"/>
    <mergeCell ref="E188:F188"/>
    <mergeCell ref="E189:F189"/>
    <mergeCell ref="E190:F190"/>
    <mergeCell ref="G188:H188"/>
    <mergeCell ref="G189:H189"/>
    <mergeCell ref="G190:H190"/>
    <mergeCell ref="I188:K188"/>
    <mergeCell ref="I189:K189"/>
    <mergeCell ref="I190:K190"/>
    <mergeCell ref="L188:N188"/>
    <mergeCell ref="L189:N189"/>
    <mergeCell ref="L190:N190"/>
    <mergeCell ref="L193:N193"/>
    <mergeCell ref="C193:D193"/>
    <mergeCell ref="E193:F193"/>
    <mergeCell ref="G193:H193"/>
    <mergeCell ref="C202:D202"/>
    <mergeCell ref="E202:F202"/>
    <mergeCell ref="G202:H202"/>
    <mergeCell ref="I202:K202"/>
    <mergeCell ref="L202:N202"/>
    <mergeCell ref="C203:D203"/>
    <mergeCell ref="E203:F203"/>
    <mergeCell ref="G203:H203"/>
    <mergeCell ref="I203:K203"/>
    <mergeCell ref="L203:N203"/>
    <mergeCell ref="I193:K193"/>
    <mergeCell ref="C191:D191"/>
    <mergeCell ref="E191:F191"/>
    <mergeCell ref="G191:H191"/>
    <mergeCell ref="I191:K191"/>
    <mergeCell ref="L191:N191"/>
    <mergeCell ref="C192:D192"/>
    <mergeCell ref="E192:F192"/>
    <mergeCell ref="G192:H192"/>
    <mergeCell ref="I192:K192"/>
    <mergeCell ref="L192:N192"/>
    <mergeCell ref="L194:N194"/>
    <mergeCell ref="L195:N195"/>
    <mergeCell ref="L196:N196"/>
    <mergeCell ref="C194:D194"/>
    <mergeCell ref="C195:D195"/>
    <mergeCell ref="C196:D196"/>
    <mergeCell ref="E194:F194"/>
    <mergeCell ref="E195:F195"/>
    <mergeCell ref="E196:F196"/>
    <mergeCell ref="G194:H194"/>
    <mergeCell ref="G195:H195"/>
    <mergeCell ref="G196:H196"/>
    <mergeCell ref="E197:F197"/>
    <mergeCell ref="E200:F200"/>
    <mergeCell ref="G197:H197"/>
    <mergeCell ref="G200:H200"/>
    <mergeCell ref="I194:J194"/>
    <mergeCell ref="I195:J195"/>
    <mergeCell ref="I196:J196"/>
    <mergeCell ref="C86:D86"/>
    <mergeCell ref="E86:F86"/>
    <mergeCell ref="G86:H86"/>
    <mergeCell ref="I86:J86"/>
    <mergeCell ref="L86:N86"/>
    <mergeCell ref="C83:D83"/>
    <mergeCell ref="I197:J197"/>
    <mergeCell ref="I200:J200"/>
    <mergeCell ref="L197:N197"/>
    <mergeCell ref="L200:N200"/>
    <mergeCell ref="C198:D198"/>
    <mergeCell ref="C199:D199"/>
    <mergeCell ref="E198:F198"/>
    <mergeCell ref="E199:F199"/>
    <mergeCell ref="G198:H198"/>
    <mergeCell ref="G199:H199"/>
    <mergeCell ref="I198:J198"/>
    <mergeCell ref="I199:J199"/>
    <mergeCell ref="L198:N198"/>
    <mergeCell ref="L199:N199"/>
    <mergeCell ref="C197:D197"/>
    <mergeCell ref="C200:D20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5"/>
  <sheetViews>
    <sheetView workbookViewId="0">
      <selection activeCell="C25" sqref="C25"/>
    </sheetView>
  </sheetViews>
  <sheetFormatPr defaultRowHeight="15" x14ac:dyDescent="0.25"/>
  <cols>
    <col min="3" max="3" width="20.7109375" customWidth="1"/>
    <col min="4" max="4" width="45.42578125" customWidth="1"/>
  </cols>
  <sheetData>
    <row r="5" spans="2:8" x14ac:dyDescent="0.25">
      <c r="B5" s="1" t="s">
        <v>0</v>
      </c>
      <c r="C5" s="1"/>
    </row>
    <row r="6" spans="2:8" x14ac:dyDescent="0.25">
      <c r="B6" s="1" t="s">
        <v>1</v>
      </c>
      <c r="C6" s="1"/>
    </row>
    <row r="7" spans="2:8" x14ac:dyDescent="0.25">
      <c r="B7" s="1" t="s">
        <v>2</v>
      </c>
      <c r="C7" s="1"/>
    </row>
    <row r="8" spans="2:8" x14ac:dyDescent="0.25">
      <c r="B8" s="84" t="s">
        <v>3</v>
      </c>
      <c r="C8" s="84"/>
    </row>
    <row r="12" spans="2:8" x14ac:dyDescent="0.25">
      <c r="C12" s="84" t="s">
        <v>39</v>
      </c>
      <c r="D12" s="84"/>
      <c r="E12" s="84"/>
      <c r="F12" s="84"/>
      <c r="G12" s="84"/>
      <c r="H12" s="84"/>
    </row>
    <row r="15" spans="2:8" x14ac:dyDescent="0.25">
      <c r="C15" s="2" t="s">
        <v>32</v>
      </c>
      <c r="D15" s="2" t="s">
        <v>33</v>
      </c>
    </row>
    <row r="16" spans="2:8" x14ac:dyDescent="0.25">
      <c r="C16" s="2" t="s">
        <v>34</v>
      </c>
      <c r="D16" s="2" t="s">
        <v>35</v>
      </c>
    </row>
    <row r="17" spans="3:4" x14ac:dyDescent="0.25">
      <c r="C17" s="6"/>
      <c r="D17" s="2"/>
    </row>
    <row r="18" spans="3:4" x14ac:dyDescent="0.25">
      <c r="C18" s="5">
        <v>83519.44</v>
      </c>
      <c r="D18" s="7" t="s">
        <v>36</v>
      </c>
    </row>
    <row r="19" spans="3:4" x14ac:dyDescent="0.25">
      <c r="C19" s="3"/>
      <c r="D19" s="3"/>
    </row>
    <row r="20" spans="3:4" x14ac:dyDescent="0.25">
      <c r="C20" s="5">
        <v>9617.82</v>
      </c>
      <c r="D20" s="7" t="s">
        <v>37</v>
      </c>
    </row>
    <row r="21" spans="3:4" x14ac:dyDescent="0.25">
      <c r="C21" s="3"/>
      <c r="D21" s="3"/>
    </row>
    <row r="22" spans="3:4" x14ac:dyDescent="0.25">
      <c r="C22" s="5">
        <v>40443.57</v>
      </c>
      <c r="D22" s="7" t="s">
        <v>38</v>
      </c>
    </row>
    <row r="23" spans="3:4" x14ac:dyDescent="0.25">
      <c r="C23" s="3"/>
      <c r="D23" s="3"/>
    </row>
    <row r="24" spans="3:4" x14ac:dyDescent="0.25">
      <c r="C24" s="4">
        <f>C18+C20+C22</f>
        <v>133580.83000000002</v>
      </c>
      <c r="D24" s="8" t="s">
        <v>40</v>
      </c>
    </row>
    <row r="25" spans="3:4" x14ac:dyDescent="0.25">
      <c r="C25" s="3"/>
      <c r="D25" s="3"/>
    </row>
  </sheetData>
  <mergeCells count="2">
    <mergeCell ref="B8:C8"/>
    <mergeCell ref="C12:H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cp:lastPrinted>2025-01-13T08:59:26Z</cp:lastPrinted>
  <dcterms:created xsi:type="dcterms:W3CDTF">2025-01-10T07:40:56Z</dcterms:created>
  <dcterms:modified xsi:type="dcterms:W3CDTF">2025-01-13T09:15:40Z</dcterms:modified>
</cp:coreProperties>
</file>